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ReferenceDesigns\PMP23251 thru 23500\PMP23431\RevB\Project Outputs\"/>
    </mc:Choice>
  </mc:AlternateContent>
  <xr:revisionPtr revIDLastSave="0" documentId="8_{CD04B71F-85F9-472F-8BC0-D4A8AF840EB6}" xr6:coauthVersionLast="36" xr6:coauthVersionMax="36" xr10:uidLastSave="{00000000-0000-0000-0000-000000000000}"/>
  <bookViews>
    <workbookView xWindow="32760" yWindow="135" windowWidth="15165" windowHeight="876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Report'!$B$1:$H$37</definedName>
    <definedName name="_xlnm.Print_Titles" localSheetId="0">'BOM Report'!$6:$6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A36" i="1" l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  <c r="B1" i="1"/>
</calcChain>
</file>

<file path=xl/sharedStrings.xml><?xml version="1.0" encoding="utf-8"?>
<sst xmlns="http://schemas.openxmlformats.org/spreadsheetml/2006/main" count="182" uniqueCount="156">
  <si>
    <t>Filename:</t>
  </si>
  <si>
    <t>Generated:</t>
  </si>
  <si>
    <t>Variant:</t>
  </si>
  <si>
    <t>Item #</t>
  </si>
  <si>
    <t>TID #:</t>
  </si>
  <si>
    <t>PMP23431</t>
  </si>
  <si>
    <t>001</t>
  </si>
  <si>
    <t>A</t>
  </si>
  <si>
    <t>8/11/2025 9:54 AM</t>
  </si>
  <si>
    <t>N/A</t>
  </si>
  <si>
    <t>Designator</t>
  </si>
  <si>
    <t>C1, C2, C3, C4, C5, C6, C10, C11, C12, C13, C14, C15, C16, C17, C18, C19, C20, C21</t>
  </si>
  <si>
    <t>C7, C8, C9</t>
  </si>
  <si>
    <t>C22, C23, C24, C25, C26, C27</t>
  </si>
  <si>
    <t>C28, C29</t>
  </si>
  <si>
    <t>C31, C32</t>
  </si>
  <si>
    <t>D1, D2, D5</t>
  </si>
  <si>
    <t>D3, D8, D9</t>
  </si>
  <si>
    <t>D4</t>
  </si>
  <si>
    <t>D6</t>
  </si>
  <si>
    <t>D13, D14</t>
  </si>
  <si>
    <t>D15</t>
  </si>
  <si>
    <t>GND, SGND1, SGND2, SGND3</t>
  </si>
  <si>
    <t>J1, J2</t>
  </si>
  <si>
    <t>Q2</t>
  </si>
  <si>
    <t>Q3</t>
  </si>
  <si>
    <t>Q5</t>
  </si>
  <si>
    <t>R2, R5, R8, R11, R12, R13</t>
  </si>
  <si>
    <t>R6, R7, R9</t>
  </si>
  <si>
    <t>R26</t>
  </si>
  <si>
    <t>R27</t>
  </si>
  <si>
    <t>R28</t>
  </si>
  <si>
    <t>R29</t>
  </si>
  <si>
    <t>R31</t>
  </si>
  <si>
    <t>R32</t>
  </si>
  <si>
    <t>S1, S2, S3, VDD, VIN</t>
  </si>
  <si>
    <t>T1</t>
  </si>
  <si>
    <t>U1</t>
  </si>
  <si>
    <t>C30</t>
  </si>
  <si>
    <t>C34</t>
  </si>
  <si>
    <t>R1, R3, R4</t>
  </si>
  <si>
    <t>Quantity</t>
  </si>
  <si>
    <t>Value</t>
  </si>
  <si>
    <t>2.2uF</t>
  </si>
  <si>
    <t>47uF</t>
  </si>
  <si>
    <t>2200pF</t>
  </si>
  <si>
    <t>10uF</t>
  </si>
  <si>
    <t>0.1uF</t>
  </si>
  <si>
    <t>600V</t>
  </si>
  <si>
    <t>100V</t>
  </si>
  <si>
    <t>1300V</t>
  </si>
  <si>
    <t>150V</t>
  </si>
  <si>
    <t>20V</t>
  </si>
  <si>
    <t>40 V</t>
  </si>
  <si>
    <t>60 V</t>
  </si>
  <si>
    <t>470k</t>
  </si>
  <si>
    <t>300k</t>
  </si>
  <si>
    <t>5.60k</t>
  </si>
  <si>
    <t>37.4k</t>
  </si>
  <si>
    <t>332k</t>
  </si>
  <si>
    <t>13.3k</t>
  </si>
  <si>
    <t>100pF</t>
  </si>
  <si>
    <t>10.0k</t>
  </si>
  <si>
    <t>PartNumber</t>
  </si>
  <si>
    <t>UMJ316AB7225KLHT</t>
  </si>
  <si>
    <t>EEU-EE2G470S</t>
  </si>
  <si>
    <t>C4532X7R3D222K130KA</t>
  </si>
  <si>
    <t>CGA5L1X7R1H106K160AC</t>
  </si>
  <si>
    <t>C2225C104KFRACTU</t>
  </si>
  <si>
    <t>MURA160T3G</t>
  </si>
  <si>
    <t>SZ1SMB5956BT3G</t>
  </si>
  <si>
    <t>SMBJ100A-13-F</t>
  </si>
  <si>
    <t>BYG23T-M3/TR</t>
  </si>
  <si>
    <t>BAV20WS-TP</t>
  </si>
  <si>
    <t>DDZ20CQ-7</t>
  </si>
  <si>
    <t>ED120/2DS</t>
  </si>
  <si>
    <t>STW12N120K5</t>
  </si>
  <si>
    <t>MMBT3904LT1G</t>
  </si>
  <si>
    <t>MMBT2907ALT1G</t>
  </si>
  <si>
    <t>CRCW1206470KJNEA</t>
  </si>
  <si>
    <t>CRCW1206300KJNEA</t>
  </si>
  <si>
    <t>ERJ3EKF5601V</t>
  </si>
  <si>
    <t>ERA-3AEB3742V</t>
  </si>
  <si>
    <t>RG1608P-3323-B-T5</t>
  </si>
  <si>
    <t>ERJ-8RQF1R5V</t>
  </si>
  <si>
    <t>CRCW060313K3FKEA</t>
  </si>
  <si>
    <t>UCC28730QDRQ1</t>
  </si>
  <si>
    <t>CGA3E2NP01H101J080AA</t>
  </si>
  <si>
    <t>C1812W104KDRACTU</t>
  </si>
  <si>
    <t>ERJ-8ENF1002V</t>
  </si>
  <si>
    <t>Manufacturer</t>
  </si>
  <si>
    <t>Taiyo Yuden</t>
  </si>
  <si>
    <t>Panasonic</t>
  </si>
  <si>
    <t>TDK</t>
  </si>
  <si>
    <t>Kemet</t>
  </si>
  <si>
    <t>ON Semiconductor</t>
  </si>
  <si>
    <t>On Semiconductor</t>
  </si>
  <si>
    <t>Diodes Inc.</t>
  </si>
  <si>
    <t>Vishay-Semiconductor</t>
  </si>
  <si>
    <t>Micro Commercial Components</t>
  </si>
  <si>
    <t>Keystone</t>
  </si>
  <si>
    <t>On-Shore Technology</t>
  </si>
  <si>
    <t>STMicroelectronics</t>
  </si>
  <si>
    <t>Vishay-Dale</t>
  </si>
  <si>
    <t>Susumu Co Ltd</t>
  </si>
  <si>
    <t>Wurth Electronics</t>
  </si>
  <si>
    <t>Texas Instruments</t>
  </si>
  <si>
    <t>Description</t>
  </si>
  <si>
    <t>CAP, CERM, 2.2 µF, 50 V,+/- 10%, X7R, AEC-Q200 Grade 1, 1206</t>
  </si>
  <si>
    <t>CAP, AL, 47 uF, 400 V, +/- 20%, TH</t>
  </si>
  <si>
    <t>CAP, CERM, 2200 pF, 2000 V, +/- 10%, X7R, 1812</t>
  </si>
  <si>
    <t>CAP, CERM, 10 µF, 50 V,+/- 10%, X7R, AEC-Q200 Grade 1, 1206</t>
  </si>
  <si>
    <t>CAP, CERM, 0.1 uF, 1500 V, +/- 10%, X7R, 2225</t>
  </si>
  <si>
    <t>Diode, Ultrafast, 600 V, 1 A, AEC-Q101, SMA</t>
  </si>
  <si>
    <t>3 W Zener Voltage Regulator, 2-Pin SMB, Pb-Free, Tape and Reel</t>
  </si>
  <si>
    <t>Diode, TVS, Uni, 100 V, 162 Vc, SMB</t>
  </si>
  <si>
    <t>Diode, Ultrafast, 1300 V, 1 A, SMA</t>
  </si>
  <si>
    <t>Diode, P-N, 150 V, 0.2 A, SOD-323</t>
  </si>
  <si>
    <t>Diode, Zener, 20 V, 500 mW, AEC-Q101, SOD-123</t>
  </si>
  <si>
    <t>Test Point, Multipurpose, Black, TH</t>
  </si>
  <si>
    <t>Terminal Block, 5.08 mm, 2x1, Brass, TH</t>
  </si>
  <si>
    <t>N-Channel 1200 V 12A (Tc) 250W (Tc) Through Hole TO-247-3</t>
  </si>
  <si>
    <t>Transistor, NPN, 40 V, 0.2 A, SOT-23</t>
  </si>
  <si>
    <t>Transistor, PNP, 60 V, 0.6 A, SOT-23</t>
  </si>
  <si>
    <t>RES, 470 k, 5%, 0.25 W, AEC-Q200 Grade 0, 1206</t>
  </si>
  <si>
    <t>RES, 300 k, 5%, 0.25 W, AEC-Q200 Grade 0, 1206</t>
  </si>
  <si>
    <t>RES, 5.60 k, 1%, 0.1 W, AEC-Q200 Grade 0, 0603</t>
  </si>
  <si>
    <t>RES, 37.4 k, 0.1%, 0.1 W, AEC-Q200 Grade 0, 0603</t>
  </si>
  <si>
    <t>RES SMD 1.2K OHM 0.1% 1/10W 0603</t>
  </si>
  <si>
    <t>RES, 332 k, 0.1%, 0.1 W, 0603</t>
  </si>
  <si>
    <t>RES, 1.50, 1%, 0.25 W, AEC-Q200 Grade 0, 1206</t>
  </si>
  <si>
    <t>RES, 13.3 k, 1%, 0.1 W, AEC-Q200 Grade 0, 0603</t>
  </si>
  <si>
    <t>Test Point, Multipurpose, Red, TH</t>
  </si>
  <si>
    <t>TRANSFORMER</t>
  </si>
  <si>
    <t>Zero Standby PSR Flyback Controller with CVCC and Wake-Up Monitoring, Automotive, D0007A (SOIC-7)</t>
  </si>
  <si>
    <t>CAP, CERM, 100 pF, 50 V, +/- 5%, C0G/NP0, AEC-Q200 Grade 0, 0603</t>
  </si>
  <si>
    <t>CAP, CERM, 0.1 uF, 1000 V, +/- 10%, X7R, 1812</t>
  </si>
  <si>
    <t>RES, 10.0 k, 1%, 0.25 W, AEC-Q200 Grade 0, 1206</t>
  </si>
  <si>
    <t>PackageReference</t>
  </si>
  <si>
    <t>1206</t>
  </si>
  <si>
    <t>18x20mm</t>
  </si>
  <si>
    <t>1812</t>
  </si>
  <si>
    <t>2225</t>
  </si>
  <si>
    <t>SMA</t>
  </si>
  <si>
    <t>SMB-2-403A-03_H</t>
  </si>
  <si>
    <t>SMB</t>
  </si>
  <si>
    <t>SOD-323</t>
  </si>
  <si>
    <t>SOD-123</t>
  </si>
  <si>
    <t>Black Multipurpose Testpoint</t>
  </si>
  <si>
    <t>2x1 5.08 mm Terminal Block</t>
  </si>
  <si>
    <t>TO-247-3</t>
  </si>
  <si>
    <t>SOT-23</t>
  </si>
  <si>
    <t>0603</t>
  </si>
  <si>
    <t>Red Multipurpose Testpoint</t>
  </si>
  <si>
    <t>PTH14</t>
  </si>
  <si>
    <t>D0007A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</si>
</sst>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vertical="top"/>
    </xf>
  </cellXfs>
  <cellStyles count="1">
    <cellStyle name="Normal" xfId="0" builtinId="0"/>
  </cellStyles>
  <dxfs count="1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770F737F-B58B-465F-B95F-A2D9301AC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7"/>
  <sheetViews>
    <sheetView showGridLines="0" tabSelected="1" zoomScaleNormal="100" workbookViewId="0">
      <pane ySplit="6" topLeftCell="A7" activePane="bottomLeft" state="frozen"/>
      <selection pane="bottomLeft" activeCell="H9" sqref="H9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 ht="15" x14ac:dyDescent="0.3">
      <c r="A1" s="1" t="s">
        <v>0</v>
      </c>
      <c r="B1" s="19" t="e">
        <f ca="1">MID(CELL("filename"),SEARCH("[",CELL("filename"))+1, SEARCH("]",CELL("filename"))-SEARCH("[",CELL("filename"))-1)</f>
        <v>#VALUE!</v>
      </c>
      <c r="F1" s="23" t="s">
        <v>5</v>
      </c>
    </row>
    <row r="2" spans="1:13" x14ac:dyDescent="0.2">
      <c r="A2" s="1" t="s">
        <v>2</v>
      </c>
      <c r="B2" s="24" t="s">
        <v>6</v>
      </c>
      <c r="F2" s="25" t="s">
        <v>7</v>
      </c>
    </row>
    <row r="3" spans="1:13" x14ac:dyDescent="0.2">
      <c r="A3" s="2" t="s">
        <v>1</v>
      </c>
      <c r="B3" s="24" t="s">
        <v>8</v>
      </c>
      <c r="F3" s="5"/>
    </row>
    <row r="4" spans="1:13" ht="20.25" x14ac:dyDescent="0.2">
      <c r="A4" s="1" t="s">
        <v>4</v>
      </c>
      <c r="B4" s="24" t="s">
        <v>9</v>
      </c>
      <c r="C4" s="1"/>
      <c r="E4" s="1"/>
      <c r="F4" s="20" t="str">
        <f>F1&amp;" REV "&amp;F2&amp;" Bill of Materials"</f>
        <v>PMP23431 REV A Bill of Materials</v>
      </c>
    </row>
    <row r="6" spans="1:13" x14ac:dyDescent="0.2">
      <c r="A6" s="16" t="s">
        <v>3</v>
      </c>
      <c r="B6" s="16" t="s">
        <v>10</v>
      </c>
      <c r="C6" s="16" t="s">
        <v>41</v>
      </c>
      <c r="D6" s="16" t="s">
        <v>42</v>
      </c>
      <c r="E6" s="17" t="s">
        <v>63</v>
      </c>
      <c r="F6" s="16" t="s">
        <v>90</v>
      </c>
      <c r="G6" s="17" t="s">
        <v>107</v>
      </c>
      <c r="H6" s="17" t="s">
        <v>138</v>
      </c>
    </row>
    <row r="7" spans="1:13" s="2" customFormat="1" ht="76.5" x14ac:dyDescent="0.2">
      <c r="A7" s="8">
        <f>ROW(A7)-ROW($A$6)</f>
        <v>1</v>
      </c>
      <c r="B7" s="10" t="s">
        <v>11</v>
      </c>
      <c r="C7" s="8">
        <v>18</v>
      </c>
      <c r="D7" s="9" t="s">
        <v>43</v>
      </c>
      <c r="E7" s="10" t="s">
        <v>64</v>
      </c>
      <c r="F7" s="11" t="s">
        <v>91</v>
      </c>
      <c r="G7" s="9" t="s">
        <v>108</v>
      </c>
      <c r="H7" s="21" t="s">
        <v>139</v>
      </c>
      <c r="I7" s="4"/>
      <c r="J7" s="4"/>
      <c r="K7" s="4"/>
      <c r="L7" s="4"/>
      <c r="M7" s="4"/>
    </row>
    <row r="8" spans="1:13" s="2" customFormat="1" x14ac:dyDescent="0.2">
      <c r="A8" s="15">
        <f>ROW(A8)-ROW($A$6)</f>
        <v>2</v>
      </c>
      <c r="B8" s="13" t="s">
        <v>12</v>
      </c>
      <c r="C8" s="15">
        <v>3</v>
      </c>
      <c r="D8" s="12" t="s">
        <v>44</v>
      </c>
      <c r="E8" s="13" t="s">
        <v>65</v>
      </c>
      <c r="F8" s="14" t="s">
        <v>92</v>
      </c>
      <c r="G8" s="12" t="s">
        <v>109</v>
      </c>
      <c r="H8" s="22" t="s">
        <v>140</v>
      </c>
      <c r="I8" s="4"/>
      <c r="J8" s="4"/>
      <c r="K8" s="4"/>
      <c r="L8" s="4"/>
      <c r="M8" s="4"/>
    </row>
    <row r="9" spans="1:13" s="2" customFormat="1" ht="25.5" x14ac:dyDescent="0.2">
      <c r="A9" s="8">
        <f>ROW(A9)-ROW($A$6)</f>
        <v>3</v>
      </c>
      <c r="B9" s="10" t="s">
        <v>13</v>
      </c>
      <c r="C9" s="8">
        <v>6</v>
      </c>
      <c r="D9" s="9" t="s">
        <v>45</v>
      </c>
      <c r="E9" s="10" t="s">
        <v>66</v>
      </c>
      <c r="F9" s="11" t="s">
        <v>93</v>
      </c>
      <c r="G9" s="9" t="s">
        <v>110</v>
      </c>
      <c r="H9" s="21" t="s">
        <v>141</v>
      </c>
      <c r="I9" s="4"/>
      <c r="J9" s="4"/>
      <c r="K9" s="4"/>
      <c r="L9" s="4"/>
      <c r="M9" s="4"/>
    </row>
    <row r="10" spans="1:13" s="2" customFormat="1" x14ac:dyDescent="0.2">
      <c r="A10" s="15">
        <f>ROW(A10)-ROW($A$6)</f>
        <v>4</v>
      </c>
      <c r="B10" s="13" t="s">
        <v>14</v>
      </c>
      <c r="C10" s="15">
        <v>2</v>
      </c>
      <c r="D10" s="12" t="s">
        <v>46</v>
      </c>
      <c r="E10" s="13" t="s">
        <v>67</v>
      </c>
      <c r="F10" s="14" t="s">
        <v>93</v>
      </c>
      <c r="G10" s="12" t="s">
        <v>111</v>
      </c>
      <c r="H10" s="22" t="s">
        <v>139</v>
      </c>
      <c r="I10" s="4"/>
      <c r="J10" s="4"/>
      <c r="K10" s="4"/>
      <c r="L10" s="4"/>
      <c r="M10" s="4"/>
    </row>
    <row r="11" spans="1:13" s="2" customFormat="1" x14ac:dyDescent="0.2">
      <c r="A11" s="8">
        <f>ROW(A11)-ROW($A$6)</f>
        <v>5</v>
      </c>
      <c r="B11" s="10" t="s">
        <v>15</v>
      </c>
      <c r="C11" s="8">
        <v>2</v>
      </c>
      <c r="D11" s="9" t="s">
        <v>47</v>
      </c>
      <c r="E11" s="10" t="s">
        <v>68</v>
      </c>
      <c r="F11" s="11" t="s">
        <v>94</v>
      </c>
      <c r="G11" s="9" t="s">
        <v>112</v>
      </c>
      <c r="H11" s="21" t="s">
        <v>142</v>
      </c>
      <c r="I11" s="4"/>
      <c r="J11" s="4"/>
      <c r="K11" s="4"/>
      <c r="L11" s="4"/>
      <c r="M11" s="4"/>
    </row>
    <row r="12" spans="1:13" s="2" customFormat="1" x14ac:dyDescent="0.2">
      <c r="A12" s="15">
        <f>ROW(A12)-ROW($A$6)</f>
        <v>6</v>
      </c>
      <c r="B12" s="13" t="s">
        <v>16</v>
      </c>
      <c r="C12" s="15">
        <v>3</v>
      </c>
      <c r="D12" s="12" t="s">
        <v>48</v>
      </c>
      <c r="E12" s="13" t="s">
        <v>69</v>
      </c>
      <c r="F12" s="14" t="s">
        <v>95</v>
      </c>
      <c r="G12" s="12" t="s">
        <v>113</v>
      </c>
      <c r="H12" s="22" t="s">
        <v>143</v>
      </c>
      <c r="I12" s="4"/>
      <c r="J12" s="4"/>
      <c r="K12" s="4"/>
      <c r="L12" s="4"/>
      <c r="M12" s="4"/>
    </row>
    <row r="13" spans="1:13" s="2" customFormat="1" x14ac:dyDescent="0.2">
      <c r="A13" s="8">
        <f>ROW(A13)-ROW($A$6)</f>
        <v>7</v>
      </c>
      <c r="B13" s="10" t="s">
        <v>17</v>
      </c>
      <c r="C13" s="8">
        <v>3</v>
      </c>
      <c r="D13" s="9"/>
      <c r="E13" s="10" t="s">
        <v>70</v>
      </c>
      <c r="F13" s="11" t="s">
        <v>96</v>
      </c>
      <c r="G13" s="9" t="s">
        <v>114</v>
      </c>
      <c r="H13" s="21" t="s">
        <v>144</v>
      </c>
      <c r="I13" s="4"/>
      <c r="J13" s="4"/>
      <c r="K13" s="4"/>
      <c r="L13" s="4"/>
      <c r="M13" s="4"/>
    </row>
    <row r="14" spans="1:13" s="2" customFormat="1" x14ac:dyDescent="0.2">
      <c r="A14" s="15">
        <f>ROW(A14)-ROW($A$6)</f>
        <v>8</v>
      </c>
      <c r="B14" s="13" t="s">
        <v>18</v>
      </c>
      <c r="C14" s="15">
        <v>1</v>
      </c>
      <c r="D14" s="12" t="s">
        <v>49</v>
      </c>
      <c r="E14" s="13" t="s">
        <v>71</v>
      </c>
      <c r="F14" s="14" t="s">
        <v>97</v>
      </c>
      <c r="G14" s="12" t="s">
        <v>115</v>
      </c>
      <c r="H14" s="22" t="s">
        <v>145</v>
      </c>
      <c r="I14" s="4"/>
      <c r="J14" s="4"/>
      <c r="K14" s="4"/>
      <c r="L14" s="4"/>
      <c r="M14" s="4"/>
    </row>
    <row r="15" spans="1:13" s="2" customFormat="1" x14ac:dyDescent="0.2">
      <c r="A15" s="8">
        <f>ROW(A15)-ROW($A$6)</f>
        <v>9</v>
      </c>
      <c r="B15" s="10" t="s">
        <v>19</v>
      </c>
      <c r="C15" s="8">
        <v>1</v>
      </c>
      <c r="D15" s="9" t="s">
        <v>50</v>
      </c>
      <c r="E15" s="10" t="s">
        <v>72</v>
      </c>
      <c r="F15" s="11" t="s">
        <v>98</v>
      </c>
      <c r="G15" s="9" t="s">
        <v>116</v>
      </c>
      <c r="H15" s="21" t="s">
        <v>143</v>
      </c>
      <c r="I15" s="4"/>
      <c r="J15" s="4"/>
      <c r="K15" s="4"/>
      <c r="L15" s="4"/>
      <c r="M15" s="4"/>
    </row>
    <row r="16" spans="1:13" s="2" customFormat="1" x14ac:dyDescent="0.2">
      <c r="A16" s="15">
        <f>ROW(A16)-ROW($A$6)</f>
        <v>10</v>
      </c>
      <c r="B16" s="13" t="s">
        <v>20</v>
      </c>
      <c r="C16" s="15">
        <v>2</v>
      </c>
      <c r="D16" s="12" t="s">
        <v>51</v>
      </c>
      <c r="E16" s="13" t="s">
        <v>73</v>
      </c>
      <c r="F16" s="14" t="s">
        <v>99</v>
      </c>
      <c r="G16" s="12" t="s">
        <v>117</v>
      </c>
      <c r="H16" s="22" t="s">
        <v>146</v>
      </c>
      <c r="I16" s="4"/>
      <c r="J16" s="4"/>
      <c r="K16" s="4"/>
      <c r="L16" s="4"/>
      <c r="M16" s="4"/>
    </row>
    <row r="17" spans="1:13" s="2" customFormat="1" x14ac:dyDescent="0.2">
      <c r="A17" s="8">
        <f>ROW(A17)-ROW($A$6)</f>
        <v>11</v>
      </c>
      <c r="B17" s="10" t="s">
        <v>21</v>
      </c>
      <c r="C17" s="8">
        <v>1</v>
      </c>
      <c r="D17" s="9" t="s">
        <v>52</v>
      </c>
      <c r="E17" s="10" t="s">
        <v>74</v>
      </c>
      <c r="F17" s="11" t="s">
        <v>97</v>
      </c>
      <c r="G17" s="9" t="s">
        <v>118</v>
      </c>
      <c r="H17" s="21" t="s">
        <v>147</v>
      </c>
      <c r="I17" s="4"/>
      <c r="J17" s="4"/>
      <c r="K17" s="4"/>
      <c r="L17" s="4"/>
      <c r="M17" s="4"/>
    </row>
    <row r="18" spans="1:13" s="2" customFormat="1" ht="25.5" x14ac:dyDescent="0.2">
      <c r="A18" s="15">
        <f>ROW(A18)-ROW($A$6)</f>
        <v>12</v>
      </c>
      <c r="B18" s="13" t="s">
        <v>22</v>
      </c>
      <c r="C18" s="15">
        <v>5</v>
      </c>
      <c r="D18" s="12"/>
      <c r="E18" s="13">
        <v>5011</v>
      </c>
      <c r="F18" s="14" t="s">
        <v>100</v>
      </c>
      <c r="G18" s="12" t="s">
        <v>119</v>
      </c>
      <c r="H18" s="22" t="s">
        <v>148</v>
      </c>
      <c r="I18" s="4"/>
      <c r="J18" s="4"/>
      <c r="K18" s="4"/>
      <c r="L18" s="4"/>
      <c r="M18" s="4"/>
    </row>
    <row r="19" spans="1:13" s="2" customFormat="1" ht="25.5" x14ac:dyDescent="0.2">
      <c r="A19" s="8">
        <f>ROW(A19)-ROW($A$6)</f>
        <v>13</v>
      </c>
      <c r="B19" s="10" t="s">
        <v>23</v>
      </c>
      <c r="C19" s="8">
        <v>2</v>
      </c>
      <c r="D19" s="9"/>
      <c r="E19" s="10" t="s">
        <v>75</v>
      </c>
      <c r="F19" s="11" t="s">
        <v>101</v>
      </c>
      <c r="G19" s="9" t="s">
        <v>120</v>
      </c>
      <c r="H19" s="21" t="s">
        <v>149</v>
      </c>
      <c r="I19" s="4"/>
      <c r="J19" s="4"/>
      <c r="K19" s="4"/>
      <c r="L19" s="4"/>
      <c r="M19" s="4"/>
    </row>
    <row r="20" spans="1:13" s="2" customFormat="1" x14ac:dyDescent="0.2">
      <c r="A20" s="15">
        <f>ROW(A20)-ROW($A$6)</f>
        <v>14</v>
      </c>
      <c r="B20" s="13" t="s">
        <v>24</v>
      </c>
      <c r="C20" s="15">
        <v>1</v>
      </c>
      <c r="D20" s="12"/>
      <c r="E20" s="13" t="s">
        <v>76</v>
      </c>
      <c r="F20" s="14" t="s">
        <v>102</v>
      </c>
      <c r="G20" s="12" t="s">
        <v>121</v>
      </c>
      <c r="H20" s="22" t="s">
        <v>150</v>
      </c>
      <c r="I20" s="4"/>
      <c r="J20" s="4"/>
      <c r="K20" s="4"/>
      <c r="L20" s="4"/>
      <c r="M20" s="4"/>
    </row>
    <row r="21" spans="1:13" s="2" customFormat="1" x14ac:dyDescent="0.2">
      <c r="A21" s="8">
        <f>ROW(A21)-ROW($A$6)</f>
        <v>15</v>
      </c>
      <c r="B21" s="10" t="s">
        <v>25</v>
      </c>
      <c r="C21" s="8">
        <v>1</v>
      </c>
      <c r="D21" s="9" t="s">
        <v>53</v>
      </c>
      <c r="E21" s="10" t="s">
        <v>77</v>
      </c>
      <c r="F21" s="11" t="s">
        <v>95</v>
      </c>
      <c r="G21" s="9" t="s">
        <v>122</v>
      </c>
      <c r="H21" s="21" t="s">
        <v>151</v>
      </c>
      <c r="I21" s="4"/>
      <c r="J21" s="4"/>
      <c r="K21" s="4"/>
      <c r="L21" s="4"/>
      <c r="M21" s="4"/>
    </row>
    <row r="22" spans="1:13" s="2" customFormat="1" x14ac:dyDescent="0.2">
      <c r="A22" s="15">
        <f>ROW(A22)-ROW($A$6)</f>
        <v>16</v>
      </c>
      <c r="B22" s="13" t="s">
        <v>26</v>
      </c>
      <c r="C22" s="15">
        <v>1</v>
      </c>
      <c r="D22" s="12" t="s">
        <v>54</v>
      </c>
      <c r="E22" s="13" t="s">
        <v>78</v>
      </c>
      <c r="F22" s="14" t="s">
        <v>95</v>
      </c>
      <c r="G22" s="12" t="s">
        <v>123</v>
      </c>
      <c r="H22" s="22" t="s">
        <v>151</v>
      </c>
      <c r="I22" s="4"/>
      <c r="J22" s="4"/>
      <c r="K22" s="4"/>
      <c r="L22" s="4"/>
      <c r="M22" s="4"/>
    </row>
    <row r="23" spans="1:13" s="2" customFormat="1" ht="25.5" x14ac:dyDescent="0.2">
      <c r="A23" s="8">
        <f>ROW(A23)-ROW($A$6)</f>
        <v>17</v>
      </c>
      <c r="B23" s="10" t="s">
        <v>27</v>
      </c>
      <c r="C23" s="8">
        <v>6</v>
      </c>
      <c r="D23" s="9" t="s">
        <v>55</v>
      </c>
      <c r="E23" s="10" t="s">
        <v>79</v>
      </c>
      <c r="F23" s="11" t="s">
        <v>103</v>
      </c>
      <c r="G23" s="9" t="s">
        <v>124</v>
      </c>
      <c r="H23" s="21" t="s">
        <v>139</v>
      </c>
      <c r="I23" s="4"/>
      <c r="J23" s="4"/>
      <c r="K23" s="4"/>
      <c r="L23" s="4"/>
      <c r="M23" s="4"/>
    </row>
    <row r="24" spans="1:13" s="2" customFormat="1" x14ac:dyDescent="0.2">
      <c r="A24" s="15">
        <f>ROW(A24)-ROW($A$6)</f>
        <v>18</v>
      </c>
      <c r="B24" s="13" t="s">
        <v>28</v>
      </c>
      <c r="C24" s="15">
        <v>3</v>
      </c>
      <c r="D24" s="12" t="s">
        <v>56</v>
      </c>
      <c r="E24" s="13" t="s">
        <v>80</v>
      </c>
      <c r="F24" s="14" t="s">
        <v>103</v>
      </c>
      <c r="G24" s="12" t="s">
        <v>125</v>
      </c>
      <c r="H24" s="22" t="s">
        <v>139</v>
      </c>
      <c r="I24" s="4"/>
      <c r="J24" s="4"/>
      <c r="K24" s="4"/>
      <c r="L24" s="4"/>
      <c r="M24" s="4"/>
    </row>
    <row r="25" spans="1:13" s="2" customFormat="1" x14ac:dyDescent="0.2">
      <c r="A25" s="8">
        <f>ROW(A25)-ROW($A$6)</f>
        <v>19</v>
      </c>
      <c r="B25" s="10" t="s">
        <v>29</v>
      </c>
      <c r="C25" s="8">
        <v>1</v>
      </c>
      <c r="D25" s="9" t="s">
        <v>57</v>
      </c>
      <c r="E25" s="10" t="s">
        <v>81</v>
      </c>
      <c r="F25" s="11" t="s">
        <v>92</v>
      </c>
      <c r="G25" s="9" t="s">
        <v>126</v>
      </c>
      <c r="H25" s="21" t="s">
        <v>152</v>
      </c>
      <c r="I25" s="4"/>
      <c r="J25" s="4"/>
      <c r="K25" s="4"/>
      <c r="L25" s="4"/>
      <c r="M25" s="4"/>
    </row>
    <row r="26" spans="1:13" s="2" customFormat="1" x14ac:dyDescent="0.2">
      <c r="A26" s="15">
        <f>ROW(A26)-ROW($A$6)</f>
        <v>20</v>
      </c>
      <c r="B26" s="13" t="s">
        <v>30</v>
      </c>
      <c r="C26" s="15">
        <v>1</v>
      </c>
      <c r="D26" s="12" t="s">
        <v>58</v>
      </c>
      <c r="E26" s="13" t="s">
        <v>82</v>
      </c>
      <c r="F26" s="14" t="s">
        <v>92</v>
      </c>
      <c r="G26" s="12" t="s">
        <v>127</v>
      </c>
      <c r="H26" s="22" t="s">
        <v>152</v>
      </c>
      <c r="I26" s="4"/>
      <c r="J26" s="4"/>
      <c r="K26" s="4"/>
      <c r="L26" s="4"/>
      <c r="M26" s="4"/>
    </row>
    <row r="27" spans="1:13" s="2" customFormat="1" x14ac:dyDescent="0.2">
      <c r="A27" s="8">
        <f>ROW(A27)-ROW($A$6)</f>
        <v>21</v>
      </c>
      <c r="B27" s="10" t="s">
        <v>31</v>
      </c>
      <c r="C27" s="8">
        <v>1</v>
      </c>
      <c r="D27" s="9"/>
      <c r="E27" s="10"/>
      <c r="F27" s="11"/>
      <c r="G27" s="9" t="s">
        <v>128</v>
      </c>
      <c r="H27" s="21"/>
      <c r="I27" s="4"/>
      <c r="J27" s="4"/>
      <c r="K27" s="4"/>
      <c r="L27" s="4"/>
      <c r="M27" s="4"/>
    </row>
    <row r="28" spans="1:13" s="2" customFormat="1" x14ac:dyDescent="0.2">
      <c r="A28" s="15">
        <f>ROW(A28)-ROW($A$6)</f>
        <v>22</v>
      </c>
      <c r="B28" s="13" t="s">
        <v>32</v>
      </c>
      <c r="C28" s="15">
        <v>1</v>
      </c>
      <c r="D28" s="12" t="s">
        <v>59</v>
      </c>
      <c r="E28" s="13" t="s">
        <v>83</v>
      </c>
      <c r="F28" s="14" t="s">
        <v>104</v>
      </c>
      <c r="G28" s="12" t="s">
        <v>129</v>
      </c>
      <c r="H28" s="22" t="s">
        <v>152</v>
      </c>
      <c r="I28" s="4"/>
      <c r="J28" s="4"/>
      <c r="K28" s="4"/>
      <c r="L28" s="4"/>
      <c r="M28" s="4"/>
    </row>
    <row r="29" spans="1:13" s="2" customFormat="1" x14ac:dyDescent="0.2">
      <c r="A29" s="8">
        <f>ROW(A29)-ROW($A$6)</f>
        <v>23</v>
      </c>
      <c r="B29" s="10" t="s">
        <v>33</v>
      </c>
      <c r="C29" s="8">
        <v>1</v>
      </c>
      <c r="D29" s="9">
        <v>1.5</v>
      </c>
      <c r="E29" s="10" t="s">
        <v>84</v>
      </c>
      <c r="F29" s="11" t="s">
        <v>92</v>
      </c>
      <c r="G29" s="9" t="s">
        <v>130</v>
      </c>
      <c r="H29" s="21" t="s">
        <v>139</v>
      </c>
      <c r="I29" s="4"/>
      <c r="J29" s="4"/>
      <c r="K29" s="4"/>
      <c r="L29" s="4"/>
      <c r="M29" s="4"/>
    </row>
    <row r="30" spans="1:13" s="2" customFormat="1" x14ac:dyDescent="0.2">
      <c r="A30" s="15">
        <f>ROW(A30)-ROW($A$6)</f>
        <v>24</v>
      </c>
      <c r="B30" s="13" t="s">
        <v>34</v>
      </c>
      <c r="C30" s="15">
        <v>1</v>
      </c>
      <c r="D30" s="12" t="s">
        <v>60</v>
      </c>
      <c r="E30" s="13" t="s">
        <v>85</v>
      </c>
      <c r="F30" s="14" t="s">
        <v>103</v>
      </c>
      <c r="G30" s="12" t="s">
        <v>131</v>
      </c>
      <c r="H30" s="22" t="s">
        <v>152</v>
      </c>
      <c r="I30" s="4"/>
      <c r="J30" s="4"/>
      <c r="K30" s="4"/>
      <c r="L30" s="4"/>
      <c r="M30" s="4"/>
    </row>
    <row r="31" spans="1:13" s="2" customFormat="1" ht="25.5" x14ac:dyDescent="0.2">
      <c r="A31" s="8">
        <f>ROW(A31)-ROW($A$6)</f>
        <v>25</v>
      </c>
      <c r="B31" s="10" t="s">
        <v>35</v>
      </c>
      <c r="C31" s="8">
        <v>5</v>
      </c>
      <c r="D31" s="9"/>
      <c r="E31" s="10">
        <v>5010</v>
      </c>
      <c r="F31" s="11" t="s">
        <v>100</v>
      </c>
      <c r="G31" s="9" t="s">
        <v>132</v>
      </c>
      <c r="H31" s="21" t="s">
        <v>153</v>
      </c>
      <c r="I31" s="4"/>
      <c r="J31" s="4"/>
      <c r="K31" s="4"/>
      <c r="L31" s="4"/>
      <c r="M31" s="4"/>
    </row>
    <row r="32" spans="1:13" s="2" customFormat="1" x14ac:dyDescent="0.2">
      <c r="A32" s="15">
        <f>ROW(A32)-ROW($A$6)</f>
        <v>26</v>
      </c>
      <c r="B32" s="13" t="s">
        <v>36</v>
      </c>
      <c r="C32" s="15">
        <v>1</v>
      </c>
      <c r="D32" s="12"/>
      <c r="E32" s="13">
        <v>750320469</v>
      </c>
      <c r="F32" s="14" t="s">
        <v>105</v>
      </c>
      <c r="G32" s="12" t="s">
        <v>133</v>
      </c>
      <c r="H32" s="22" t="s">
        <v>154</v>
      </c>
      <c r="I32" s="4"/>
      <c r="J32" s="4"/>
      <c r="K32" s="4"/>
      <c r="L32" s="4"/>
      <c r="M32" s="4"/>
    </row>
    <row r="33" spans="1:13" s="2" customFormat="1" ht="25.5" x14ac:dyDescent="0.2">
      <c r="A33" s="8">
        <f>ROW(A33)-ROW($A$6)</f>
        <v>27</v>
      </c>
      <c r="B33" s="10" t="s">
        <v>37</v>
      </c>
      <c r="C33" s="8">
        <v>1</v>
      </c>
      <c r="D33" s="9"/>
      <c r="E33" s="10" t="s">
        <v>86</v>
      </c>
      <c r="F33" s="11" t="s">
        <v>106</v>
      </c>
      <c r="G33" s="9" t="s">
        <v>134</v>
      </c>
      <c r="H33" s="21" t="s">
        <v>155</v>
      </c>
      <c r="I33" s="4"/>
      <c r="J33" s="4"/>
      <c r="K33" s="4"/>
      <c r="L33" s="4"/>
      <c r="M33" s="4"/>
    </row>
    <row r="34" spans="1:13" s="2" customFormat="1" ht="25.5" x14ac:dyDescent="0.2">
      <c r="A34" s="15">
        <f>ROW(A34)-ROW($A$6)</f>
        <v>28</v>
      </c>
      <c r="B34" s="13" t="s">
        <v>38</v>
      </c>
      <c r="C34" s="15">
        <v>0</v>
      </c>
      <c r="D34" s="12" t="s">
        <v>61</v>
      </c>
      <c r="E34" s="13" t="s">
        <v>87</v>
      </c>
      <c r="F34" s="14" t="s">
        <v>93</v>
      </c>
      <c r="G34" s="12" t="s">
        <v>135</v>
      </c>
      <c r="H34" s="22" t="s">
        <v>152</v>
      </c>
      <c r="I34" s="4"/>
      <c r="J34" s="4"/>
      <c r="K34" s="4"/>
      <c r="L34" s="4"/>
      <c r="M34" s="4"/>
    </row>
    <row r="35" spans="1:13" s="2" customFormat="1" x14ac:dyDescent="0.2">
      <c r="A35" s="8">
        <f>ROW(A35)-ROW($A$6)</f>
        <v>29</v>
      </c>
      <c r="B35" s="10" t="s">
        <v>39</v>
      </c>
      <c r="C35" s="8">
        <v>0</v>
      </c>
      <c r="D35" s="9" t="s">
        <v>47</v>
      </c>
      <c r="E35" s="10" t="s">
        <v>88</v>
      </c>
      <c r="F35" s="11" t="s">
        <v>94</v>
      </c>
      <c r="G35" s="9" t="s">
        <v>136</v>
      </c>
      <c r="H35" s="21" t="s">
        <v>141</v>
      </c>
      <c r="I35" s="4"/>
      <c r="J35" s="4"/>
      <c r="K35" s="4"/>
      <c r="L35" s="4"/>
      <c r="M35" s="4"/>
    </row>
    <row r="36" spans="1:13" s="2" customFormat="1" x14ac:dyDescent="0.2">
      <c r="A36" s="15">
        <f>ROW(A36)-ROW($A$6)</f>
        <v>30</v>
      </c>
      <c r="B36" s="13" t="s">
        <v>40</v>
      </c>
      <c r="C36" s="15">
        <v>0</v>
      </c>
      <c r="D36" s="12" t="s">
        <v>62</v>
      </c>
      <c r="E36" s="13" t="s">
        <v>89</v>
      </c>
      <c r="F36" s="14" t="s">
        <v>92</v>
      </c>
      <c r="G36" s="12" t="s">
        <v>137</v>
      </c>
      <c r="H36" s="22" t="s">
        <v>139</v>
      </c>
      <c r="I36" s="4"/>
      <c r="J36" s="4"/>
      <c r="K36" s="4"/>
      <c r="L36" s="4"/>
      <c r="M36" s="4"/>
    </row>
    <row r="37" spans="1:13" ht="16.5" customHeight="1" x14ac:dyDescent="0.2">
      <c r="B37" s="18"/>
      <c r="C37" s="7"/>
      <c r="E37" s="6"/>
      <c r="F37" s="7"/>
    </row>
  </sheetData>
  <phoneticPr fontId="0" type="noConversion"/>
  <conditionalFormatting sqref="F7:F8">
    <cfRule type="containsText" dxfId="14" priority="15" stopIfTrue="1" operator="containsText" text=", ">
      <formula>NOT(ISERROR(SEARCH(", ",F7)))</formula>
    </cfRule>
  </conditionalFormatting>
  <conditionalFormatting sqref="F9:F10">
    <cfRule type="containsText" dxfId="13" priority="14" stopIfTrue="1" operator="containsText" text=", ">
      <formula>NOT(ISERROR(SEARCH(", ",F9)))</formula>
    </cfRule>
  </conditionalFormatting>
  <conditionalFormatting sqref="F11:F12">
    <cfRule type="containsText" dxfId="12" priority="13" stopIfTrue="1" operator="containsText" text=", ">
      <formula>NOT(ISERROR(SEARCH(", ",F11)))</formula>
    </cfRule>
  </conditionalFormatting>
  <conditionalFormatting sqref="F13:F14">
    <cfRule type="containsText" dxfId="11" priority="12" stopIfTrue="1" operator="containsText" text=", ">
      <formula>NOT(ISERROR(SEARCH(", ",F13)))</formula>
    </cfRule>
  </conditionalFormatting>
  <conditionalFormatting sqref="F15:F16">
    <cfRule type="containsText" dxfId="10" priority="11" stopIfTrue="1" operator="containsText" text=", ">
      <formula>NOT(ISERROR(SEARCH(", ",F15)))</formula>
    </cfRule>
  </conditionalFormatting>
  <conditionalFormatting sqref="F17:F18">
    <cfRule type="containsText" dxfId="9" priority="10" stopIfTrue="1" operator="containsText" text=", ">
      <formula>NOT(ISERROR(SEARCH(", ",F17)))</formula>
    </cfRule>
  </conditionalFormatting>
  <conditionalFormatting sqref="F19:F20">
    <cfRule type="containsText" dxfId="8" priority="9" stopIfTrue="1" operator="containsText" text=", ">
      <formula>NOT(ISERROR(SEARCH(", ",F19)))</formula>
    </cfRule>
  </conditionalFormatting>
  <conditionalFormatting sqref="F21:F22">
    <cfRule type="containsText" dxfId="7" priority="8" stopIfTrue="1" operator="containsText" text=", ">
      <formula>NOT(ISERROR(SEARCH(", ",F21)))</formula>
    </cfRule>
  </conditionalFormatting>
  <conditionalFormatting sqref="F23:F24">
    <cfRule type="containsText" dxfId="6" priority="7" stopIfTrue="1" operator="containsText" text=", ">
      <formula>NOT(ISERROR(SEARCH(", ",F23)))</formula>
    </cfRule>
  </conditionalFormatting>
  <conditionalFormatting sqref="F25:F26">
    <cfRule type="containsText" dxfId="5" priority="6" stopIfTrue="1" operator="containsText" text=", ">
      <formula>NOT(ISERROR(SEARCH(", ",F25)))</formula>
    </cfRule>
  </conditionalFormatting>
  <conditionalFormatting sqref="F27:F28">
    <cfRule type="containsText" dxfId="4" priority="5" stopIfTrue="1" operator="containsText" text=", ">
      <formula>NOT(ISERROR(SEARCH(", ",F27)))</formula>
    </cfRule>
  </conditionalFormatting>
  <conditionalFormatting sqref="F29:F30">
    <cfRule type="containsText" dxfId="3" priority="4" stopIfTrue="1" operator="containsText" text=", ">
      <formula>NOT(ISERROR(SEARCH(", ",F29)))</formula>
    </cfRule>
  </conditionalFormatting>
  <conditionalFormatting sqref="F31:F32">
    <cfRule type="containsText" dxfId="2" priority="3" stopIfTrue="1" operator="containsText" text=", ">
      <formula>NOT(ISERROR(SEARCH(", ",F31)))</formula>
    </cfRule>
  </conditionalFormatting>
  <conditionalFormatting sqref="F33:F34">
    <cfRule type="containsText" dxfId="1" priority="2" stopIfTrue="1" operator="containsText" text=", ">
      <formula>NOT(ISERROR(SEARCH(", ",F33)))</formula>
    </cfRule>
  </conditionalFormatting>
  <conditionalFormatting sqref="F35:F36">
    <cfRule type="containsText" dxfId="0" priority="1" stopIfTrue="1" operator="containsText" text=", ">
      <formula>NOT(ISERROR(SEARCH(", ",F35)))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641958-6CCC-4F47-A9E3-617ACD5FCC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FD8539-5001-484C-947E-CAC13E5D5A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Matele, Ameya</cp:lastModifiedBy>
  <cp:lastPrinted>2008-09-09T17:29:39Z</cp:lastPrinted>
  <dcterms:created xsi:type="dcterms:W3CDTF">2000-10-27T00:30:29Z</dcterms:created>
  <dcterms:modified xsi:type="dcterms:W3CDTF">2025-08-11T14:54:34Z</dcterms:modified>
</cp:coreProperties>
</file>