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2502\TI Drive\BLDC_Sachin_Files\Single Phase\EVM development\HW\E3\Working design\MC121EVM_E3 (16-09-2025)\Project Outputs for MC121EVM_E3\"/>
    </mc:Choice>
  </mc:AlternateContent>
  <xr:revisionPtr revIDLastSave="0" documentId="8_{4E0D85D2-BC45-4F4F-9961-28FBC6FE8BB9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Report'!$B$1:$H$95</definedName>
    <definedName name="_xlnm.Print_Titles" localSheetId="0">'BOM Report'!$6:$6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1" l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<sst xmlns="http://schemas.openxmlformats.org/spreadsheetml/2006/main" count="483" uniqueCount="387">
  <si>
    <t>Filename:</t>
  </si>
  <si>
    <t>Generated:</t>
  </si>
  <si>
    <t>Variant:</t>
  </si>
  <si>
    <t>Item #</t>
  </si>
  <si>
    <t>TID #:</t>
  </si>
  <si>
    <t>MC121EVM</t>
  </si>
  <si>
    <t>001</t>
  </si>
  <si>
    <t>D</t>
  </si>
  <si>
    <t>11/14/2025 10:15 AM</t>
  </si>
  <si>
    <t>N/A</t>
  </si>
  <si>
    <t>Designator</t>
  </si>
  <si>
    <t>!PCB1</t>
  </si>
  <si>
    <t>C1, C4</t>
  </si>
  <si>
    <t>C2, C3, C5, C6</t>
  </si>
  <si>
    <t>C7, C8, C10, C11, C13</t>
  </si>
  <si>
    <t>C9, C26</t>
  </si>
  <si>
    <t>C12</t>
  </si>
  <si>
    <t>C14, C20</t>
  </si>
  <si>
    <t>C15</t>
  </si>
  <si>
    <t>C16</t>
  </si>
  <si>
    <t>C17</t>
  </si>
  <si>
    <t>C18, C19, C24</t>
  </si>
  <si>
    <t>C21</t>
  </si>
  <si>
    <t>C22</t>
  </si>
  <si>
    <t>C23</t>
  </si>
  <si>
    <t>C25</t>
  </si>
  <si>
    <t>C27</t>
  </si>
  <si>
    <t>D1</t>
  </si>
  <si>
    <t>D2, D4</t>
  </si>
  <si>
    <t>D3, D12</t>
  </si>
  <si>
    <t>D5</t>
  </si>
  <si>
    <t>D6</t>
  </si>
  <si>
    <t>D7</t>
  </si>
  <si>
    <t>D8</t>
  </si>
  <si>
    <t>D9</t>
  </si>
  <si>
    <t>D13</t>
  </si>
  <si>
    <t>F1</t>
  </si>
  <si>
    <t>FID1, FID2, FID3</t>
  </si>
  <si>
    <t>H1, H2, H3, H4</t>
  </si>
  <si>
    <t>H5, H6, H7, H8</t>
  </si>
  <si>
    <t>H9, H10</t>
  </si>
  <si>
    <t>J1, J8</t>
  </si>
  <si>
    <t>J2</t>
  </si>
  <si>
    <t>J3, J5, J9, J13, J19</t>
  </si>
  <si>
    <t>J4</t>
  </si>
  <si>
    <t>J6</t>
  </si>
  <si>
    <t>J7</t>
  </si>
  <si>
    <t>J10</t>
  </si>
  <si>
    <t>J11, J12</t>
  </si>
  <si>
    <t>J15, J16, J18</t>
  </si>
  <si>
    <t>K1</t>
  </si>
  <si>
    <t>L1</t>
  </si>
  <si>
    <t>L3</t>
  </si>
  <si>
    <t>LBL1</t>
  </si>
  <si>
    <t>Q1</t>
  </si>
  <si>
    <t>Q2</t>
  </si>
  <si>
    <t>R1</t>
  </si>
  <si>
    <t>R2, R10, R17, R18</t>
  </si>
  <si>
    <t>R3, R5, R12, R13, R22, R43</t>
  </si>
  <si>
    <t>R4</t>
  </si>
  <si>
    <t>R6</t>
  </si>
  <si>
    <t>R7</t>
  </si>
  <si>
    <t>R8, R9, R15, R16</t>
  </si>
  <si>
    <t>R11, R14, R19, R20, R39, R40</t>
  </si>
  <si>
    <t>R21, R23</t>
  </si>
  <si>
    <t>R24, R49</t>
  </si>
  <si>
    <t>R25</t>
  </si>
  <si>
    <t>R26, R29, R30, R38</t>
  </si>
  <si>
    <t>R27</t>
  </si>
  <si>
    <t>R28</t>
  </si>
  <si>
    <t>R31, R44, R45</t>
  </si>
  <si>
    <t>R32, R33</t>
  </si>
  <si>
    <t>R34</t>
  </si>
  <si>
    <t>R35</t>
  </si>
  <si>
    <t>R36</t>
  </si>
  <si>
    <t>R37, R52, R53, R54</t>
  </si>
  <si>
    <t>R41</t>
  </si>
  <si>
    <t>R42, R46</t>
  </si>
  <si>
    <t>R48</t>
  </si>
  <si>
    <t>R50</t>
  </si>
  <si>
    <t>S1, S4</t>
  </si>
  <si>
    <t>SH-J2, SH-J5, SH-J9, SH-J13, SH-J15, SH-J16, SH-J18, SH-J19, SH-J20, SH-J21, SH-J22, SH-J23, SH-J24, SH-J25, SH-J26, SH-J27, SH-J28, SH-J29, SH-J30, SH-J31, SH-J32, SH-J33, SH-J34, SH-J35</t>
  </si>
  <si>
    <t>SW1</t>
  </si>
  <si>
    <t>TP1, TP23</t>
  </si>
  <si>
    <t>TP2, TP30, TP31, TP32, TP33</t>
  </si>
  <si>
    <t>TP3, TP4</t>
  </si>
  <si>
    <t>TP18, TP19, TP20, TP21, TP22</t>
  </si>
  <si>
    <t>TP26, TP27, TP28, TP29</t>
  </si>
  <si>
    <t>TP34</t>
  </si>
  <si>
    <t>U1, U5, U7, U8</t>
  </si>
  <si>
    <t>U2</t>
  </si>
  <si>
    <t>U3</t>
  </si>
  <si>
    <t>U4</t>
  </si>
  <si>
    <t>U6</t>
  </si>
  <si>
    <t>U9, U13</t>
  </si>
  <si>
    <t>U10</t>
  </si>
  <si>
    <t>U11</t>
  </si>
  <si>
    <t>U12</t>
  </si>
  <si>
    <t>Y2</t>
  </si>
  <si>
    <t>Quantity</t>
  </si>
  <si>
    <t>Value</t>
  </si>
  <si>
    <t>10µF</t>
  </si>
  <si>
    <t>0.1uF</t>
  </si>
  <si>
    <t>1uF</t>
  </si>
  <si>
    <t>4.7uF</t>
  </si>
  <si>
    <t>1000pF</t>
  </si>
  <si>
    <t>2.2uF</t>
  </si>
  <si>
    <t>0.01uF</t>
  </si>
  <si>
    <t>100pF</t>
  </si>
  <si>
    <t>220pF</t>
  </si>
  <si>
    <t>40V</t>
  </si>
  <si>
    <t>Bright Green</t>
  </si>
  <si>
    <t>5.6V</t>
  </si>
  <si>
    <t>Red</t>
  </si>
  <si>
    <t>Green</t>
  </si>
  <si>
    <t>10V</t>
  </si>
  <si>
    <t>Blue</t>
  </si>
  <si>
    <t>RGB</t>
  </si>
  <si>
    <t>10uH</t>
  </si>
  <si>
    <t>12 V</t>
  </si>
  <si>
    <t>2.00k</t>
  </si>
  <si>
    <t>117k</t>
  </si>
  <si>
    <t>100k</t>
  </si>
  <si>
    <t>13.3k</t>
  </si>
  <si>
    <t>150k</t>
  </si>
  <si>
    <t>5.00k</t>
  </si>
  <si>
    <t>50m</t>
  </si>
  <si>
    <t>47k</t>
  </si>
  <si>
    <t>10k</t>
  </si>
  <si>
    <t>25 kohm</t>
  </si>
  <si>
    <t>4.70k</t>
  </si>
  <si>
    <t>10.0k</t>
  </si>
  <si>
    <t>1x2</t>
  </si>
  <si>
    <t>PartNumber</t>
  </si>
  <si>
    <t>CL21Y106KOQ4PNE</t>
  </si>
  <si>
    <t>CGA3E3X8R1H104K080AB</t>
  </si>
  <si>
    <t>0603ZC104KAT2A</t>
  </si>
  <si>
    <t>EMK107B7105KAHT</t>
  </si>
  <si>
    <t>GRM188Z71A475ME15D</t>
  </si>
  <si>
    <t>EMK107BB7225KA-T</t>
  </si>
  <si>
    <t>CL31B105KCHNNNE</t>
  </si>
  <si>
    <t>CGA3E3X7S2A104K080AB</t>
  </si>
  <si>
    <t>GRM0335C1H101GA01D</t>
  </si>
  <si>
    <t>C0402C102J3GACTU</t>
  </si>
  <si>
    <t>GRM022R71A221KA01</t>
  </si>
  <si>
    <t>RBR3LAM40ATR</t>
  </si>
  <si>
    <t>150080VS75000</t>
  </si>
  <si>
    <t>AZ23C5V6-TP</t>
  </si>
  <si>
    <t>BAT165E6327HTSA1</t>
  </si>
  <si>
    <t>LTST-C190KRKT</t>
  </si>
  <si>
    <t>LTST-C190KGKT</t>
  </si>
  <si>
    <t>SZMM3Z10VST1G</t>
  </si>
  <si>
    <t>150060BS75000</t>
  </si>
  <si>
    <t>19-337/R6GHBHC-A01/2T</t>
  </si>
  <si>
    <t>C1Q 2</t>
  </si>
  <si>
    <t>NY PMS 440 0025 PH</t>
  </si>
  <si>
    <t>1902C</t>
  </si>
  <si>
    <t>50-57-9404</t>
  </si>
  <si>
    <t>70543-0038</t>
  </si>
  <si>
    <t>PBC03SAAN</t>
  </si>
  <si>
    <t>TSW-104-07-G-S</t>
  </si>
  <si>
    <t>TSW-116-07-G-D</t>
  </si>
  <si>
    <t>ED120/3DS</t>
  </si>
  <si>
    <t>ED120/2DS</t>
  </si>
  <si>
    <t>TSW-101-07-G-S</t>
  </si>
  <si>
    <t>HTSW-102-07-G-S</t>
  </si>
  <si>
    <t>AQY282SX</t>
  </si>
  <si>
    <t>VLS6045EX-100M</t>
  </si>
  <si>
    <t>BLM18SG121TZ1D</t>
  </si>
  <si>
    <t>THT-14-423-10</t>
  </si>
  <si>
    <t>BUK6D43-40PX</t>
  </si>
  <si>
    <t>2SC5585TL</t>
  </si>
  <si>
    <t>HCJ0805ZT0R00</t>
  </si>
  <si>
    <t>ERJ-2RKF2001X</t>
  </si>
  <si>
    <t>ERJ-3GEY0R00V</t>
  </si>
  <si>
    <t>RT0603DRE07117KL</t>
  </si>
  <si>
    <t>CRCW0603100KJNEA</t>
  </si>
  <si>
    <t>RT0603DRE0713K3L</t>
  </si>
  <si>
    <t>CRCW0603150KFKEA</t>
  </si>
  <si>
    <t>PNM0402E5001BST1</t>
  </si>
  <si>
    <t>FC0402E10R0BST0</t>
  </si>
  <si>
    <t>FC0402E1000BST0</t>
  </si>
  <si>
    <t>CRCW04022K00FKED</t>
  </si>
  <si>
    <t>SG73S1JTTD101J</t>
  </si>
  <si>
    <t>MCS3264R050FER</t>
  </si>
  <si>
    <t>RT0603BRC07500RL</t>
  </si>
  <si>
    <t>RC0603JR-0747KL</t>
  </si>
  <si>
    <t>RC0603JR-07470RL</t>
  </si>
  <si>
    <t>CRCW0402680RJNED</t>
  </si>
  <si>
    <t>CRCW060310K0JNEA</t>
  </si>
  <si>
    <t>RCA12060000ZSEA</t>
  </si>
  <si>
    <t>RC0603FR-07330RL</t>
  </si>
  <si>
    <t>3352T-1-253LF</t>
  </si>
  <si>
    <t>RT0603BRD074K7L</t>
  </si>
  <si>
    <t>ERJ-2RKF1503X</t>
  </si>
  <si>
    <t>AC0402FR-0710KL</t>
  </si>
  <si>
    <t>SNT-100-BK-G</t>
  </si>
  <si>
    <t>G12AP</t>
  </si>
  <si>
    <t>D3082-05</t>
  </si>
  <si>
    <t>TMUX1219DCKR</t>
  </si>
  <si>
    <t>FT232RNL-REEL</t>
  </si>
  <si>
    <t>TPD4E004DRYR</t>
  </si>
  <si>
    <t>MSP430FR2355TPTR</t>
  </si>
  <si>
    <t>LM27313XQMF/NOPB</t>
  </si>
  <si>
    <t>P82B96DGKR</t>
  </si>
  <si>
    <t>TPS73033DBVR</t>
  </si>
  <si>
    <t>INA240A2PWR</t>
  </si>
  <si>
    <t>LMH6642MF/NOPB</t>
  </si>
  <si>
    <t>CSTCR4M00G55B-R0</t>
  </si>
  <si>
    <t>Manufacturer</t>
  </si>
  <si>
    <t>Any</t>
  </si>
  <si>
    <t>Samsung</t>
  </si>
  <si>
    <t>TDK</t>
  </si>
  <si>
    <t>AVX</t>
  </si>
  <si>
    <t>Taiyo Yuden</t>
  </si>
  <si>
    <t>MuRata</t>
  </si>
  <si>
    <t>Wurth Elektronik</t>
  </si>
  <si>
    <t>Murata</t>
  </si>
  <si>
    <t>Kemet</t>
  </si>
  <si>
    <t>Rohm</t>
  </si>
  <si>
    <t>Micro Commercial Components</t>
  </si>
  <si>
    <t>Infineon Technologies</t>
  </si>
  <si>
    <t>Lite-On</t>
  </si>
  <si>
    <t>ON Semiconductor</t>
  </si>
  <si>
    <t>Everlight</t>
  </si>
  <si>
    <t>Bel Fuse</t>
  </si>
  <si>
    <t>B&amp;F Fastener Supply</t>
  </si>
  <si>
    <t>Keystone</t>
  </si>
  <si>
    <t>Molex</t>
  </si>
  <si>
    <t>Sullins Connector Solutions</t>
  </si>
  <si>
    <t>Samtec</t>
  </si>
  <si>
    <t>On-Shore Technology</t>
  </si>
  <si>
    <t>Panasonic</t>
  </si>
  <si>
    <t>Brady</t>
  </si>
  <si>
    <t>Nexperia</t>
  </si>
  <si>
    <t>Stackpole</t>
  </si>
  <si>
    <t>Yageo America</t>
  </si>
  <si>
    <t>Vishay-Dale</t>
  </si>
  <si>
    <t>Vishay Dale</t>
  </si>
  <si>
    <t>KOA Speer</t>
  </si>
  <si>
    <t>Ohmite</t>
  </si>
  <si>
    <t>YAGEO</t>
  </si>
  <si>
    <t>Yageo</t>
  </si>
  <si>
    <t>Bourns</t>
  </si>
  <si>
    <t>NKK Switches</t>
  </si>
  <si>
    <t>Keystone Electronics</t>
  </si>
  <si>
    <t>Harwin</t>
  </si>
  <si>
    <t>Texas Instruments</t>
  </si>
  <si>
    <t>FTDI</t>
  </si>
  <si>
    <t>Description</t>
  </si>
  <si>
    <t>Printed Circuit Board</t>
  </si>
  <si>
    <t>CL21 Series 0805 10uF 16V ±10% Tolerance X7S Multilayer Ceramic Chip Capacitor</t>
  </si>
  <si>
    <t>CAP, CERM, 0.1 uF, 50 V, +/- 10%, X8R, AEC-Q200 Grade 0, 0603</t>
  </si>
  <si>
    <t>CAP, CERM, 0.1 uF, 10 V, +/- 10%, X7R, 0603</t>
  </si>
  <si>
    <t>CAP, CERM, 1 µF, 16 V,+/- 10%, X7R, AEC-Q200 Grade 1, 0603</t>
  </si>
  <si>
    <t>CAP, CERM, 4.7 uF, 10 V, +/- 20%, X7R, 0603</t>
  </si>
  <si>
    <t>CAP, CERM, 1000 pF, 16 V, +/- 10%, X7R, 0603</t>
  </si>
  <si>
    <t>CAP, CERM, 1 uF, 50 V, +/- 10%, X7R, 0805</t>
  </si>
  <si>
    <t>CAP, CERM, 2.2 uF, 16 V, +/- 10%, X7R, 0603</t>
  </si>
  <si>
    <t>CAP, CERM, 1 uF, 100 V, +/- 10%, X7R, 1206</t>
  </si>
  <si>
    <t>CAP, CERM, 0.1 uF, 100 V, +/- 10%, X7S, AEC-Q200 Grade 1, 0603</t>
  </si>
  <si>
    <t>CAP, CERM, 0.01 uF, 16 V, +/- 10%, X7R, 0603</t>
  </si>
  <si>
    <t>WCAP-CSGP Multilayer Ceramic Chip Capacitor, General Purpose, size 0402, NP0, 47pF, 10VDC</t>
  </si>
  <si>
    <t>Chip Multilayer Ceramic Capacitors for General Purpose, 0201, 100pF, C0G, 30ppm/°C, 2%, 50V</t>
  </si>
  <si>
    <t>CAP, CERM, 1000 pF, 25 V,+/- 5%, C0G/NP0, 0402</t>
  </si>
  <si>
    <t>CAP, CERM, 220 pF, 10 V, +/- 10%, X7R, 01005</t>
  </si>
  <si>
    <t>Diode, Schottky, 40 V, 3 A, SOD-128</t>
  </si>
  <si>
    <t>LED, Bright Green, SMD</t>
  </si>
  <si>
    <t>Diode, Zener, 5.6 V, 300 mW, SOT-23</t>
  </si>
  <si>
    <t>Diode, Schottky, 40 V, 0.75 A, AEC-Q101, SOD-323</t>
  </si>
  <si>
    <t>LED, Red, SMD</t>
  </si>
  <si>
    <t>LED, Green, SMD</t>
  </si>
  <si>
    <t>Diode, Zener, 10 V, 300 mW, AEC-Q101, SOD-323</t>
  </si>
  <si>
    <t>LED, Blue, SMD</t>
  </si>
  <si>
    <t>LED, RGB, TH</t>
  </si>
  <si>
    <t>Fuse, 2 A, 125 VAC, 63 VDC, SMD</t>
  </si>
  <si>
    <t>Fiducial mark.  There is nothing to buy or mount.</t>
  </si>
  <si>
    <t>Machine Screw, Round, #4-40 x 1/4, Nylon, Philips panhead</t>
  </si>
  <si>
    <t>Standoff, Hex, 0.5"L #4-40 Nylon</t>
  </si>
  <si>
    <t>Rectangular Housing Connector, 4 Pos, 2.54mm</t>
  </si>
  <si>
    <t>Header(shrouded), 2.54mm, 4x1, Tin, TH</t>
  </si>
  <si>
    <t>Receptacle, USB 2.0, Micro B, 5 Position, R/A, SMT</t>
  </si>
  <si>
    <t>Header, 100mil, 3x1, Gold, TH</t>
  </si>
  <si>
    <t>Header, 100mil, 4x1, Gold, TH</t>
  </si>
  <si>
    <t>Header, 100mil, 16x2, Gold, TH</t>
  </si>
  <si>
    <t>Terminal Block, 5.08 mm, 3x1, Brass, TH</t>
  </si>
  <si>
    <t>Terminal Block, 5.08 mm, 2x1, Brass, TH</t>
  </si>
  <si>
    <t>Header, 100mil, 1pos, Gold, TH</t>
  </si>
  <si>
    <t>Header, 100mil, 2x1, Gold, TH</t>
  </si>
  <si>
    <t>SSR RELAY SPST-NO 500MA 0-60V</t>
  </si>
  <si>
    <t>Inductor, Wirewound, Ferrite, 10 uH, 3.4 A, 0.047 ohm, SMD</t>
  </si>
  <si>
    <t>Inductor, Ferrite Bead, Ferrite, 3 A, 120 ohm, AEC-Q200 Grade 1, SMD</t>
  </si>
  <si>
    <t>P-Channel 40 V 6A (Ta) 15W (Tc) Surface Mount DFN2020MD-6</t>
  </si>
  <si>
    <t>Transistor, NPN, 12 V, 0.5 A, SOT-416</t>
  </si>
  <si>
    <t>0 Ohms Jumper 0.5W, 1/2W Chip Resistor 0805 (2012 Metric) Automotive AEC-Q200 Metal Foil</t>
  </si>
  <si>
    <t>RES, 2.00 k, 1%, 0.1 W, AEC-Q200 Grade 0, 0402</t>
  </si>
  <si>
    <t>RES, 0, 5%, 0.1 W, AEC-Q200 Grade 0, 0603</t>
  </si>
  <si>
    <t>RES, 117 k, 0.5%, 0.1 W, 0603</t>
  </si>
  <si>
    <t>RES, 100 k, 5%, 0.1 W, AEC-Q200 Grade 0, 0603</t>
  </si>
  <si>
    <t>RES, 13.3 k, 0.5%, 0.1 W, 0603</t>
  </si>
  <si>
    <t>RES, 150 k, 1%, 0.1 W, AEC-Q200 Grade 0, 0603</t>
  </si>
  <si>
    <t>RES, 5.00 k, 0.1%, 0.05 W, 0402</t>
  </si>
  <si>
    <t>10 Ohms ±0.1% 0.05W, 1/20W Chip Resistor 0402 (1005 Metric) RF, High Frequency Thin Film</t>
  </si>
  <si>
    <t>100 Ohms ±0.1% 0.05W, 1/20W Chip Resistor 0402 (1005 Metric) RF, High Frequency Thin Film</t>
  </si>
  <si>
    <t>RES, 2.00 k, 1%, 0.063 W, AEC-Q200 Grade 0, 0402</t>
  </si>
  <si>
    <t>100 Ohms ±5% 0.2W, 1/5W Chip Resistor 0603 (1608 Metric) Automotive AEC-Q200, Moisture Resistant, Pulse Withstanding Thick Film</t>
  </si>
  <si>
    <t>50 mOhms ±1% 2W Chip Resistor 2512 (6432 Metric) Current Sense, Flame Retardant Coating, Safety Metal Element</t>
  </si>
  <si>
    <t>500 Ohms ±0.1% 0.1W, 1/10W Chip Resistor 0603 (1608 Metric) Thin Film</t>
  </si>
  <si>
    <t>RES, 47 k, 5%, 0.1 W, 0603</t>
  </si>
  <si>
    <t>RES, 470, 5%, 0.1 W, 0603</t>
  </si>
  <si>
    <t>RES, 680, 5%, 0.063 W, AEC-Q200 Grade 0, 0402</t>
  </si>
  <si>
    <t>RES, 10 k, 5%, 0.1 W, AEC-Q200 Grade 0, 0603</t>
  </si>
  <si>
    <t>RES, 0, 5%, 0.25 W, AEC-Q200 Grade 0, 1206</t>
  </si>
  <si>
    <t>RES, 330, 1%, 0.1 W, 0603</t>
  </si>
  <si>
    <t>Trimmer Potentiometer, 25kohm, 0.5W, TH</t>
  </si>
  <si>
    <t>RES, 4.70 k, 0.1%, 0.1 W, 0603</t>
  </si>
  <si>
    <t>RES, 150 k, 1%, 0.1 W, AEC-Q200 Grade 0, 0402</t>
  </si>
  <si>
    <t>RES, 10.0 k, 1%, 0.063 W, AEC-Q200 Grade 0, 0402</t>
  </si>
  <si>
    <t>Switch, Tactile, SPST, 12 V, SMD</t>
  </si>
  <si>
    <t>Shunt, 100mil, Gold plated, Black</t>
  </si>
  <si>
    <t>Switch, Toggle, SPDT 1Pos, TH</t>
  </si>
  <si>
    <t>Test Point, Compact, Red, TH</t>
  </si>
  <si>
    <t>Test Point, Miniature, Black, TH</t>
  </si>
  <si>
    <t>Test Point, Compact, Yellow, TH</t>
  </si>
  <si>
    <t>Test Point, Miniature, Red, TH</t>
  </si>
  <si>
    <t>1mm Uninsulated Shorting Plug, 10.16mm spacing, TH</t>
  </si>
  <si>
    <t>Test Point, Compact, Black, TH</t>
  </si>
  <si>
    <t>1-ch, 2:1 general-purpose analog multiplexer with 1.8-V logic control, DCK0006A (SOT-SC70-6)</t>
  </si>
  <si>
    <t>UART Interface IC USB Full Speed to Serial UART IC, Includes Oscillator and EEPROM, SSOP-28</t>
  </si>
  <si>
    <t>4-Channel ESD Protection Array for High-Speed Data Interfaces, DRY0006A (USON-6)</t>
  </si>
  <si>
    <t>CPU16 MSP430™ FRAM Microcontroller IC 16-Bit 24MHz 32KB (32K x 8) FRAM 48-LQFP (7x7)</t>
  </si>
  <si>
    <t>1.6 MHz Boost Converter With 30V Internal FET Switch in SOT-23, DBV0005A (SOT-23-5)</t>
  </si>
  <si>
    <t>Dual Bidirectional Bus Buffer, DGK0008A (VSSOP-8)</t>
  </si>
  <si>
    <t>Low-Noise, High PSRR, RF 200-mA Low-Dropout Linear Regulators, DBV0005A (SOT-23-5)</t>
  </si>
  <si>
    <t>High/Low Side, Bi-Directional Zero-Drift Current Sense Amp w/ Enhanced PWM Rejection, PW0008A (TSSOP-8)</t>
  </si>
  <si>
    <t>Low Power, 130MHz, 75mA Rail-to-Rail Output Amplifier, DBV0005A (SOT-23-5)</t>
  </si>
  <si>
    <t>Resonator, 4 MHz, 39 pF, AEC-Q200 Grade 1, SMD</t>
  </si>
  <si>
    <t>PackageReference</t>
  </si>
  <si>
    <t>0805</t>
  </si>
  <si>
    <t>0603</t>
  </si>
  <si>
    <t>1206</t>
  </si>
  <si>
    <t>0201</t>
  </si>
  <si>
    <t>0402</t>
  </si>
  <si>
    <t>01005</t>
  </si>
  <si>
    <t>SOD-128</t>
  </si>
  <si>
    <t>LED_0805</t>
  </si>
  <si>
    <t>SOT-23</t>
  </si>
  <si>
    <t>SOD-323</t>
  </si>
  <si>
    <t>Red LED, 1.6x0.8x0.8mm</t>
  </si>
  <si>
    <t>1.6x0.8x0.8mm</t>
  </si>
  <si>
    <t>LED_0603</t>
  </si>
  <si>
    <t>1.6x1.6mm</t>
  </si>
  <si>
    <t>Screw</t>
  </si>
  <si>
    <t>Standoff</t>
  </si>
  <si>
    <t/>
  </si>
  <si>
    <t>Header(shrouded), 2.54mm, 4x1, TH</t>
  </si>
  <si>
    <t>Receptacle, USB 2.0, Micro B, 5 Pos, 0.65mm Pitch, R/A, SMT</t>
  </si>
  <si>
    <t>4x1 Header</t>
  </si>
  <si>
    <t>16x2 Header</t>
  </si>
  <si>
    <t>3x1 5.08 mm Terminal Block</t>
  </si>
  <si>
    <t>2x1 5.08 mm Terminal Block</t>
  </si>
  <si>
    <t>Testpoint</t>
  </si>
  <si>
    <t>Header, 100mil, 2x1, TH</t>
  </si>
  <si>
    <t>SOP4</t>
  </si>
  <si>
    <t>6x6m</t>
  </si>
  <si>
    <t>PCB Label 0.650 x 0.200 inch</t>
  </si>
  <si>
    <t>SOT1220</t>
  </si>
  <si>
    <t>SOT-416</t>
  </si>
  <si>
    <t>2512</t>
  </si>
  <si>
    <t>9.53x8.89mm</t>
  </si>
  <si>
    <t>SMD, 6x3.9mm</t>
  </si>
  <si>
    <t>Shunt</t>
  </si>
  <si>
    <t>7 X 11 X4.5 mm</t>
  </si>
  <si>
    <t>Red Compact Testpoint</t>
  </si>
  <si>
    <t>Black Miniature Testpoint</t>
  </si>
  <si>
    <t>Yellow Compact Testpoint</t>
  </si>
  <si>
    <t>Red Miniature Testpoint</t>
  </si>
  <si>
    <t>Shorting Plug, 10.16mm spacing, TH</t>
  </si>
  <si>
    <t>Black Compact Testpoint</t>
  </si>
  <si>
    <t>DCK0006A</t>
  </si>
  <si>
    <t>SSOP28</t>
  </si>
  <si>
    <t>DRY0006A</t>
  </si>
  <si>
    <t>LQFP48</t>
  </si>
  <si>
    <t>DBV0005A</t>
  </si>
  <si>
    <t>DGK0008A</t>
  </si>
  <si>
    <t>PW0008A</t>
  </si>
  <si>
    <t>4.5x1.2x2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</si>
</sst>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5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640625" defaultRowHeight="12.3"/>
  <cols>
    <col min="1" max="1" width="9.71875" style="1" customWidth="1"/>
    <col min="2" max="2" width="15.71875" style="1" customWidth="1"/>
    <col min="3" max="3" width="8.71875" style="3" customWidth="1"/>
    <col min="4" max="4" width="10.71875" style="1" customWidth="1"/>
    <col min="5" max="5" width="26.71875" style="4" customWidth="1"/>
    <col min="6" max="6" width="24.71875" style="3" customWidth="1"/>
    <col min="7" max="7" width="60.71875" style="1" customWidth="1"/>
    <col min="8" max="8" width="18.71875" style="1" customWidth="1"/>
    <col min="9" max="16384" width="9.1640625" style="1"/>
  </cols>
  <sheetData>
    <row r="1" spans="1:8">
      <c r="A1" s="1" t="s">
        <v>0</v>
      </c>
      <c r="B1" s="13" t="e">
        <f ca="1">MID(CELL("filename"),SEARCH("[",CELL("filename"))+1, SEARCH("]",CELL("filename"))-SEARCH("[",CELL("filename"))-1)</f>
        <v>#VALUE!</v>
      </c>
      <c r="F1" s="17" t="s">
        <v>5</v>
      </c>
    </row>
    <row r="2" spans="1:8">
      <c r="A2" s="1" t="s">
        <v>2</v>
      </c>
      <c r="B2" s="18" t="s">
        <v>6</v>
      </c>
      <c r="F2" s="19" t="s">
        <v>7</v>
      </c>
    </row>
    <row r="3" spans="1:8">
      <c r="A3" s="2" t="s">
        <v>1</v>
      </c>
      <c r="B3" s="18" t="s">
        <v>8</v>
      </c>
      <c r="F3" s="4"/>
    </row>
    <row r="4" spans="1:8" ht="20.100000000000001">
      <c r="A4" s="1" t="s">
        <v>4</v>
      </c>
      <c r="B4" s="18" t="s">
        <v>9</v>
      </c>
      <c r="C4" s="1"/>
      <c r="E4" s="1"/>
      <c r="F4" s="14" t="str">
        <f>F1&amp;" REV "&amp;F2&amp;" Bill of Materials"</f>
        <v>MC121EVM REV D Bill of Materials</v>
      </c>
    </row>
    <row r="6" spans="1:8">
      <c r="A6" s="11" t="s">
        <v>3</v>
      </c>
      <c r="B6" s="11" t="s">
        <v>10</v>
      </c>
      <c r="C6" s="11" t="s">
        <v>99</v>
      </c>
      <c r="D6" s="11" t="s">
        <v>100</v>
      </c>
      <c r="E6" s="12" t="s">
        <v>133</v>
      </c>
      <c r="F6" s="11" t="s">
        <v>209</v>
      </c>
      <c r="G6" s="12" t="s">
        <v>249</v>
      </c>
      <c r="H6" s="12" t="s">
        <v>337</v>
      </c>
    </row>
    <row r="7" spans="1:8" s="2" customFormat="1">
      <c r="A7" s="5">
        <f>ROW(A7)-ROW($A$6)</f>
        <v>1</v>
      </c>
      <c r="B7" s="6" t="s">
        <v>11</v>
      </c>
      <c r="C7" s="5">
        <v>1</v>
      </c>
      <c r="D7" s="6"/>
      <c r="E7" s="6" t="s">
        <v>5</v>
      </c>
      <c r="F7" s="7" t="s">
        <v>210</v>
      </c>
      <c r="G7" s="6" t="s">
        <v>250</v>
      </c>
      <c r="H7" s="15"/>
    </row>
    <row r="8" spans="1:8" s="2" customFormat="1" ht="24.6">
      <c r="A8" s="10">
        <f>ROW(A8)-ROW($A$6)</f>
        <v>2</v>
      </c>
      <c r="B8" s="8" t="s">
        <v>12</v>
      </c>
      <c r="C8" s="10">
        <v>2</v>
      </c>
      <c r="D8" s="8" t="s">
        <v>101</v>
      </c>
      <c r="E8" s="8" t="s">
        <v>134</v>
      </c>
      <c r="F8" s="9" t="s">
        <v>211</v>
      </c>
      <c r="G8" s="8" t="s">
        <v>251</v>
      </c>
      <c r="H8" s="16" t="s">
        <v>338</v>
      </c>
    </row>
    <row r="9" spans="1:8" s="2" customFormat="1">
      <c r="A9" s="5">
        <f>ROW(A9)-ROW($A$6)</f>
        <v>3</v>
      </c>
      <c r="B9" s="6" t="s">
        <v>13</v>
      </c>
      <c r="C9" s="5">
        <v>4</v>
      </c>
      <c r="D9" s="6" t="s">
        <v>102</v>
      </c>
      <c r="E9" s="6" t="s">
        <v>135</v>
      </c>
      <c r="F9" s="7" t="s">
        <v>212</v>
      </c>
      <c r="G9" s="6" t="s">
        <v>252</v>
      </c>
      <c r="H9" s="15" t="s">
        <v>339</v>
      </c>
    </row>
    <row r="10" spans="1:8" s="2" customFormat="1" ht="24.6">
      <c r="A10" s="10">
        <f>ROW(A10)-ROW($A$6)</f>
        <v>4</v>
      </c>
      <c r="B10" s="8" t="s">
        <v>14</v>
      </c>
      <c r="C10" s="10">
        <v>5</v>
      </c>
      <c r="D10" s="8" t="s">
        <v>102</v>
      </c>
      <c r="E10" s="8" t="s">
        <v>136</v>
      </c>
      <c r="F10" s="9" t="s">
        <v>213</v>
      </c>
      <c r="G10" s="8" t="s">
        <v>253</v>
      </c>
      <c r="H10" s="16" t="s">
        <v>339</v>
      </c>
    </row>
    <row r="11" spans="1:8" s="2" customFormat="1">
      <c r="A11" s="5">
        <f>ROW(A11)-ROW($A$6)</f>
        <v>5</v>
      </c>
      <c r="B11" s="6" t="s">
        <v>15</v>
      </c>
      <c r="C11" s="5">
        <v>2</v>
      </c>
      <c r="D11" s="6" t="s">
        <v>103</v>
      </c>
      <c r="E11" s="6" t="s">
        <v>137</v>
      </c>
      <c r="F11" s="7" t="s">
        <v>214</v>
      </c>
      <c r="G11" s="6" t="s">
        <v>254</v>
      </c>
      <c r="H11" s="15" t="s">
        <v>339</v>
      </c>
    </row>
    <row r="12" spans="1:8" s="2" customFormat="1">
      <c r="A12" s="10">
        <f>ROW(A12)-ROW($A$6)</f>
        <v>6</v>
      </c>
      <c r="B12" s="8" t="s">
        <v>16</v>
      </c>
      <c r="C12" s="10">
        <v>1</v>
      </c>
      <c r="D12" s="8" t="s">
        <v>104</v>
      </c>
      <c r="E12" s="8" t="s">
        <v>138</v>
      </c>
      <c r="F12" s="9" t="s">
        <v>215</v>
      </c>
      <c r="G12" s="8" t="s">
        <v>255</v>
      </c>
      <c r="H12" s="16" t="s">
        <v>339</v>
      </c>
    </row>
    <row r="13" spans="1:8" s="2" customFormat="1">
      <c r="A13" s="5">
        <f>ROW(A13)-ROW($A$6)</f>
        <v>7</v>
      </c>
      <c r="B13" s="6" t="s">
        <v>17</v>
      </c>
      <c r="C13" s="5">
        <v>2</v>
      </c>
      <c r="D13" s="6" t="s">
        <v>105</v>
      </c>
      <c r="E13" s="6">
        <v>885012206034</v>
      </c>
      <c r="F13" s="7" t="s">
        <v>216</v>
      </c>
      <c r="G13" s="6" t="s">
        <v>256</v>
      </c>
      <c r="H13" s="15" t="s">
        <v>339</v>
      </c>
    </row>
    <row r="14" spans="1:8" s="2" customFormat="1">
      <c r="A14" s="10">
        <f>ROW(A14)-ROW($A$6)</f>
        <v>8</v>
      </c>
      <c r="B14" s="8" t="s">
        <v>18</v>
      </c>
      <c r="C14" s="10">
        <v>1</v>
      </c>
      <c r="D14" s="8" t="s">
        <v>103</v>
      </c>
      <c r="E14" s="8">
        <v>885012207103</v>
      </c>
      <c r="F14" s="9" t="s">
        <v>216</v>
      </c>
      <c r="G14" s="8" t="s">
        <v>257</v>
      </c>
      <c r="H14" s="16" t="s">
        <v>338</v>
      </c>
    </row>
    <row r="15" spans="1:8" s="2" customFormat="1">
      <c r="A15" s="5">
        <f>ROW(A15)-ROW($A$6)</f>
        <v>9</v>
      </c>
      <c r="B15" s="6" t="s">
        <v>19</v>
      </c>
      <c r="C15" s="5">
        <v>1</v>
      </c>
      <c r="D15" s="6" t="s">
        <v>106</v>
      </c>
      <c r="E15" s="6" t="s">
        <v>139</v>
      </c>
      <c r="F15" s="7" t="s">
        <v>214</v>
      </c>
      <c r="G15" s="6" t="s">
        <v>258</v>
      </c>
      <c r="H15" s="15" t="s">
        <v>339</v>
      </c>
    </row>
    <row r="16" spans="1:8" s="2" customFormat="1">
      <c r="A16" s="10">
        <f>ROW(A16)-ROW($A$6)</f>
        <v>10</v>
      </c>
      <c r="B16" s="8" t="s">
        <v>20</v>
      </c>
      <c r="C16" s="10">
        <v>1</v>
      </c>
      <c r="D16" s="8" t="s">
        <v>103</v>
      </c>
      <c r="E16" s="8" t="s">
        <v>140</v>
      </c>
      <c r="F16" s="9" t="s">
        <v>211</v>
      </c>
      <c r="G16" s="8" t="s">
        <v>259</v>
      </c>
      <c r="H16" s="16" t="s">
        <v>340</v>
      </c>
    </row>
    <row r="17" spans="1:8" s="2" customFormat="1">
      <c r="A17" s="5">
        <f>ROW(A17)-ROW($A$6)</f>
        <v>11</v>
      </c>
      <c r="B17" s="6" t="s">
        <v>21</v>
      </c>
      <c r="C17" s="5">
        <v>3</v>
      </c>
      <c r="D17" s="6" t="s">
        <v>102</v>
      </c>
      <c r="E17" s="6" t="s">
        <v>141</v>
      </c>
      <c r="F17" s="7" t="s">
        <v>212</v>
      </c>
      <c r="G17" s="6" t="s">
        <v>260</v>
      </c>
      <c r="H17" s="15" t="s">
        <v>339</v>
      </c>
    </row>
    <row r="18" spans="1:8" s="2" customFormat="1">
      <c r="A18" s="10">
        <f>ROW(A18)-ROW($A$6)</f>
        <v>12</v>
      </c>
      <c r="B18" s="8" t="s">
        <v>22</v>
      </c>
      <c r="C18" s="10">
        <v>1</v>
      </c>
      <c r="D18" s="8" t="s">
        <v>107</v>
      </c>
      <c r="E18" s="8">
        <v>885012206040</v>
      </c>
      <c r="F18" s="9" t="s">
        <v>216</v>
      </c>
      <c r="G18" s="8" t="s">
        <v>261</v>
      </c>
      <c r="H18" s="16" t="s">
        <v>339</v>
      </c>
    </row>
    <row r="19" spans="1:8" s="2" customFormat="1" ht="24.6">
      <c r="A19" s="5">
        <f>ROW(A19)-ROW($A$6)</f>
        <v>13</v>
      </c>
      <c r="B19" s="6" t="s">
        <v>23</v>
      </c>
      <c r="C19" s="5">
        <v>1</v>
      </c>
      <c r="D19" s="6"/>
      <c r="E19" s="6"/>
      <c r="F19" s="7" t="s">
        <v>216</v>
      </c>
      <c r="G19" s="6" t="s">
        <v>262</v>
      </c>
      <c r="H19" s="15"/>
    </row>
    <row r="20" spans="1:8" s="2" customFormat="1" ht="24.6">
      <c r="A20" s="10">
        <f>ROW(A20)-ROW($A$6)</f>
        <v>14</v>
      </c>
      <c r="B20" s="8" t="s">
        <v>24</v>
      </c>
      <c r="C20" s="10">
        <v>1</v>
      </c>
      <c r="D20" s="8" t="s">
        <v>108</v>
      </c>
      <c r="E20" s="8" t="s">
        <v>142</v>
      </c>
      <c r="F20" s="9" t="s">
        <v>217</v>
      </c>
      <c r="G20" s="8" t="s">
        <v>263</v>
      </c>
      <c r="H20" s="16" t="s">
        <v>341</v>
      </c>
    </row>
    <row r="21" spans="1:8" s="2" customFormat="1">
      <c r="A21" s="5">
        <f>ROW(A21)-ROW($A$6)</f>
        <v>15</v>
      </c>
      <c r="B21" s="6" t="s">
        <v>25</v>
      </c>
      <c r="C21" s="5">
        <v>1</v>
      </c>
      <c r="D21" s="6" t="s">
        <v>105</v>
      </c>
      <c r="E21" s="6" t="s">
        <v>143</v>
      </c>
      <c r="F21" s="7" t="s">
        <v>218</v>
      </c>
      <c r="G21" s="6" t="s">
        <v>264</v>
      </c>
      <c r="H21" s="15" t="s">
        <v>342</v>
      </c>
    </row>
    <row r="22" spans="1:8" s="2" customFormat="1">
      <c r="A22" s="10">
        <f>ROW(A22)-ROW($A$6)</f>
        <v>16</v>
      </c>
      <c r="B22" s="8" t="s">
        <v>26</v>
      </c>
      <c r="C22" s="10">
        <v>1</v>
      </c>
      <c r="D22" s="8" t="s">
        <v>109</v>
      </c>
      <c r="E22" s="8" t="s">
        <v>144</v>
      </c>
      <c r="F22" s="9" t="s">
        <v>215</v>
      </c>
      <c r="G22" s="8" t="s">
        <v>265</v>
      </c>
      <c r="H22" s="16" t="s">
        <v>343</v>
      </c>
    </row>
    <row r="23" spans="1:8" s="2" customFormat="1">
      <c r="A23" s="5">
        <f>ROW(A23)-ROW($A$6)</f>
        <v>17</v>
      </c>
      <c r="B23" s="6" t="s">
        <v>27</v>
      </c>
      <c r="C23" s="5">
        <v>1</v>
      </c>
      <c r="D23" s="6" t="s">
        <v>110</v>
      </c>
      <c r="E23" s="6" t="s">
        <v>145</v>
      </c>
      <c r="F23" s="7" t="s">
        <v>219</v>
      </c>
      <c r="G23" s="6" t="s">
        <v>266</v>
      </c>
      <c r="H23" s="15" t="s">
        <v>344</v>
      </c>
    </row>
    <row r="24" spans="1:8" s="2" customFormat="1" ht="24.6">
      <c r="A24" s="10">
        <f>ROW(A24)-ROW($A$6)</f>
        <v>18</v>
      </c>
      <c r="B24" s="8" t="s">
        <v>28</v>
      </c>
      <c r="C24" s="10">
        <v>2</v>
      </c>
      <c r="D24" s="8" t="s">
        <v>111</v>
      </c>
      <c r="E24" s="8" t="s">
        <v>146</v>
      </c>
      <c r="F24" s="9" t="s">
        <v>216</v>
      </c>
      <c r="G24" s="8" t="s">
        <v>267</v>
      </c>
      <c r="H24" s="16" t="s">
        <v>345</v>
      </c>
    </row>
    <row r="25" spans="1:8" s="2" customFormat="1">
      <c r="A25" s="5">
        <f>ROW(A25)-ROW($A$6)</f>
        <v>19</v>
      </c>
      <c r="B25" s="6" t="s">
        <v>29</v>
      </c>
      <c r="C25" s="5">
        <v>2</v>
      </c>
      <c r="D25" s="6" t="s">
        <v>112</v>
      </c>
      <c r="E25" s="6" t="s">
        <v>147</v>
      </c>
      <c r="F25" s="7" t="s">
        <v>220</v>
      </c>
      <c r="G25" s="6" t="s">
        <v>268</v>
      </c>
      <c r="H25" s="15" t="s">
        <v>346</v>
      </c>
    </row>
    <row r="26" spans="1:8" s="2" customFormat="1">
      <c r="A26" s="10">
        <f>ROW(A26)-ROW($A$6)</f>
        <v>20</v>
      </c>
      <c r="B26" s="8" t="s">
        <v>30</v>
      </c>
      <c r="C26" s="10">
        <v>1</v>
      </c>
      <c r="D26" s="8" t="s">
        <v>110</v>
      </c>
      <c r="E26" s="8" t="s">
        <v>148</v>
      </c>
      <c r="F26" s="9" t="s">
        <v>221</v>
      </c>
      <c r="G26" s="8" t="s">
        <v>269</v>
      </c>
      <c r="H26" s="16" t="s">
        <v>347</v>
      </c>
    </row>
    <row r="27" spans="1:8" s="2" customFormat="1" ht="24.6">
      <c r="A27" s="5">
        <f>ROW(A27)-ROW($A$6)</f>
        <v>21</v>
      </c>
      <c r="B27" s="6" t="s">
        <v>31</v>
      </c>
      <c r="C27" s="5">
        <v>1</v>
      </c>
      <c r="D27" s="6" t="s">
        <v>113</v>
      </c>
      <c r="E27" s="6" t="s">
        <v>149</v>
      </c>
      <c r="F27" s="7" t="s">
        <v>222</v>
      </c>
      <c r="G27" s="6" t="s">
        <v>270</v>
      </c>
      <c r="H27" s="15" t="s">
        <v>348</v>
      </c>
    </row>
    <row r="28" spans="1:8" s="2" customFormat="1">
      <c r="A28" s="10">
        <f>ROW(A28)-ROW($A$6)</f>
        <v>22</v>
      </c>
      <c r="B28" s="8" t="s">
        <v>32</v>
      </c>
      <c r="C28" s="10">
        <v>1</v>
      </c>
      <c r="D28" s="8" t="s">
        <v>114</v>
      </c>
      <c r="E28" s="8" t="s">
        <v>150</v>
      </c>
      <c r="F28" s="9" t="s">
        <v>222</v>
      </c>
      <c r="G28" s="8" t="s">
        <v>271</v>
      </c>
      <c r="H28" s="16" t="s">
        <v>349</v>
      </c>
    </row>
    <row r="29" spans="1:8" s="2" customFormat="1">
      <c r="A29" s="5">
        <f>ROW(A29)-ROW($A$6)</f>
        <v>23</v>
      </c>
      <c r="B29" s="6" t="s">
        <v>33</v>
      </c>
      <c r="C29" s="5">
        <v>1</v>
      </c>
      <c r="D29" s="6" t="s">
        <v>115</v>
      </c>
      <c r="E29" s="6" t="s">
        <v>151</v>
      </c>
      <c r="F29" s="7" t="s">
        <v>223</v>
      </c>
      <c r="G29" s="6" t="s">
        <v>272</v>
      </c>
      <c r="H29" s="15" t="s">
        <v>347</v>
      </c>
    </row>
    <row r="30" spans="1:8" s="2" customFormat="1">
      <c r="A30" s="10">
        <f>ROW(A30)-ROW($A$6)</f>
        <v>24</v>
      </c>
      <c r="B30" s="8" t="s">
        <v>34</v>
      </c>
      <c r="C30" s="10">
        <v>1</v>
      </c>
      <c r="D30" s="8" t="s">
        <v>116</v>
      </c>
      <c r="E30" s="8" t="s">
        <v>152</v>
      </c>
      <c r="F30" s="9" t="s">
        <v>216</v>
      </c>
      <c r="G30" s="8" t="s">
        <v>273</v>
      </c>
      <c r="H30" s="16" t="s">
        <v>350</v>
      </c>
    </row>
    <row r="31" spans="1:8" s="2" customFormat="1">
      <c r="A31" s="5">
        <f>ROW(A31)-ROW($A$6)</f>
        <v>25</v>
      </c>
      <c r="B31" s="6" t="s">
        <v>35</v>
      </c>
      <c r="C31" s="5">
        <v>1</v>
      </c>
      <c r="D31" s="6" t="s">
        <v>117</v>
      </c>
      <c r="E31" s="6" t="s">
        <v>153</v>
      </c>
      <c r="F31" s="7" t="s">
        <v>224</v>
      </c>
      <c r="G31" s="6" t="s">
        <v>274</v>
      </c>
      <c r="H31" s="15" t="s">
        <v>351</v>
      </c>
    </row>
    <row r="32" spans="1:8" s="2" customFormat="1">
      <c r="A32" s="10">
        <f>ROW(A32)-ROW($A$6)</f>
        <v>26</v>
      </c>
      <c r="B32" s="8" t="s">
        <v>36</v>
      </c>
      <c r="C32" s="10">
        <v>1</v>
      </c>
      <c r="D32" s="8"/>
      <c r="E32" s="8" t="s">
        <v>154</v>
      </c>
      <c r="F32" s="9" t="s">
        <v>225</v>
      </c>
      <c r="G32" s="8" t="s">
        <v>275</v>
      </c>
      <c r="H32" s="16" t="s">
        <v>340</v>
      </c>
    </row>
    <row r="33" spans="1:8" s="2" customFormat="1">
      <c r="A33" s="5">
        <f>ROW(A33)-ROW($A$6)</f>
        <v>27</v>
      </c>
      <c r="B33" s="6" t="s">
        <v>37</v>
      </c>
      <c r="C33" s="5">
        <v>3</v>
      </c>
      <c r="D33" s="6"/>
      <c r="E33" s="6" t="s">
        <v>9</v>
      </c>
      <c r="F33" s="7" t="s">
        <v>9</v>
      </c>
      <c r="G33" s="6" t="s">
        <v>276</v>
      </c>
      <c r="H33" s="15" t="s">
        <v>9</v>
      </c>
    </row>
    <row r="34" spans="1:8" s="2" customFormat="1">
      <c r="A34" s="10">
        <f>ROW(A34)-ROW($A$6)</f>
        <v>28</v>
      </c>
      <c r="B34" s="8" t="s">
        <v>38</v>
      </c>
      <c r="C34" s="10">
        <v>4</v>
      </c>
      <c r="D34" s="8"/>
      <c r="E34" s="8" t="s">
        <v>155</v>
      </c>
      <c r="F34" s="9" t="s">
        <v>226</v>
      </c>
      <c r="G34" s="8" t="s">
        <v>277</v>
      </c>
      <c r="H34" s="16" t="s">
        <v>352</v>
      </c>
    </row>
    <row r="35" spans="1:8" s="2" customFormat="1">
      <c r="A35" s="5">
        <f>ROW(A35)-ROW($A$6)</f>
        <v>29</v>
      </c>
      <c r="B35" s="6" t="s">
        <v>39</v>
      </c>
      <c r="C35" s="5">
        <v>4</v>
      </c>
      <c r="D35" s="6"/>
      <c r="E35" s="6" t="s">
        <v>156</v>
      </c>
      <c r="F35" s="7" t="s">
        <v>227</v>
      </c>
      <c r="G35" s="6" t="s">
        <v>278</v>
      </c>
      <c r="H35" s="15" t="s">
        <v>353</v>
      </c>
    </row>
    <row r="36" spans="1:8" s="2" customFormat="1">
      <c r="A36" s="10">
        <f>ROW(A36)-ROW($A$6)</f>
        <v>30</v>
      </c>
      <c r="B36" s="8" t="s">
        <v>40</v>
      </c>
      <c r="C36" s="10">
        <v>2</v>
      </c>
      <c r="D36" s="8"/>
      <c r="E36" s="8" t="s">
        <v>157</v>
      </c>
      <c r="F36" s="9" t="s">
        <v>228</v>
      </c>
      <c r="G36" s="8" t="s">
        <v>279</v>
      </c>
      <c r="H36" s="16" t="s">
        <v>354</v>
      </c>
    </row>
    <row r="37" spans="1:8" s="2" customFormat="1" ht="24.6">
      <c r="A37" s="5">
        <f>ROW(A37)-ROW($A$6)</f>
        <v>31</v>
      </c>
      <c r="B37" s="6" t="s">
        <v>41</v>
      </c>
      <c r="C37" s="5">
        <v>2</v>
      </c>
      <c r="D37" s="6"/>
      <c r="E37" s="6" t="s">
        <v>158</v>
      </c>
      <c r="F37" s="7" t="s">
        <v>228</v>
      </c>
      <c r="G37" s="6" t="s">
        <v>280</v>
      </c>
      <c r="H37" s="15" t="s">
        <v>355</v>
      </c>
    </row>
    <row r="38" spans="1:8" s="2" customFormat="1" ht="49.2">
      <c r="A38" s="10">
        <f>ROW(A38)-ROW($A$6)</f>
        <v>32</v>
      </c>
      <c r="B38" s="8" t="s">
        <v>42</v>
      </c>
      <c r="C38" s="10">
        <v>1</v>
      </c>
      <c r="D38" s="8"/>
      <c r="E38" s="8">
        <v>1051640001</v>
      </c>
      <c r="F38" s="9" t="s">
        <v>228</v>
      </c>
      <c r="G38" s="8" t="s">
        <v>281</v>
      </c>
      <c r="H38" s="16" t="s">
        <v>356</v>
      </c>
    </row>
    <row r="39" spans="1:8" s="2" customFormat="1" ht="24.6">
      <c r="A39" s="5">
        <f>ROW(A39)-ROW($A$6)</f>
        <v>33</v>
      </c>
      <c r="B39" s="6" t="s">
        <v>43</v>
      </c>
      <c r="C39" s="5">
        <v>5</v>
      </c>
      <c r="D39" s="6"/>
      <c r="E39" s="6" t="s">
        <v>159</v>
      </c>
      <c r="F39" s="7" t="s">
        <v>229</v>
      </c>
      <c r="G39" s="6" t="s">
        <v>282</v>
      </c>
      <c r="H39" s="15" t="s">
        <v>159</v>
      </c>
    </row>
    <row r="40" spans="1:8" s="2" customFormat="1">
      <c r="A40" s="10">
        <f>ROW(A40)-ROW($A$6)</f>
        <v>34</v>
      </c>
      <c r="B40" s="8" t="s">
        <v>44</v>
      </c>
      <c r="C40" s="10">
        <v>1</v>
      </c>
      <c r="D40" s="8"/>
      <c r="E40" s="8" t="s">
        <v>160</v>
      </c>
      <c r="F40" s="9" t="s">
        <v>230</v>
      </c>
      <c r="G40" s="8" t="s">
        <v>283</v>
      </c>
      <c r="H40" s="16" t="s">
        <v>357</v>
      </c>
    </row>
    <row r="41" spans="1:8" s="2" customFormat="1">
      <c r="A41" s="5">
        <f>ROW(A41)-ROW($A$6)</f>
        <v>35</v>
      </c>
      <c r="B41" s="6" t="s">
        <v>45</v>
      </c>
      <c r="C41" s="5">
        <v>1</v>
      </c>
      <c r="D41" s="6"/>
      <c r="E41" s="6" t="s">
        <v>161</v>
      </c>
      <c r="F41" s="7" t="s">
        <v>230</v>
      </c>
      <c r="G41" s="6" t="s">
        <v>284</v>
      </c>
      <c r="H41" s="15" t="s">
        <v>358</v>
      </c>
    </row>
    <row r="42" spans="1:8" s="2" customFormat="1" ht="24.6">
      <c r="A42" s="10">
        <f>ROW(A42)-ROW($A$6)</f>
        <v>36</v>
      </c>
      <c r="B42" s="8" t="s">
        <v>46</v>
      </c>
      <c r="C42" s="10">
        <v>1</v>
      </c>
      <c r="D42" s="8"/>
      <c r="E42" s="8" t="s">
        <v>162</v>
      </c>
      <c r="F42" s="9" t="s">
        <v>231</v>
      </c>
      <c r="G42" s="8" t="s">
        <v>285</v>
      </c>
      <c r="H42" s="16" t="s">
        <v>359</v>
      </c>
    </row>
    <row r="43" spans="1:8" s="2" customFormat="1" ht="24.6">
      <c r="A43" s="5">
        <f>ROW(A43)-ROW($A$6)</f>
        <v>37</v>
      </c>
      <c r="B43" s="6" t="s">
        <v>47</v>
      </c>
      <c r="C43" s="5">
        <v>1</v>
      </c>
      <c r="D43" s="6"/>
      <c r="E43" s="6" t="s">
        <v>163</v>
      </c>
      <c r="F43" s="7" t="s">
        <v>231</v>
      </c>
      <c r="G43" s="6" t="s">
        <v>286</v>
      </c>
      <c r="H43" s="15" t="s">
        <v>360</v>
      </c>
    </row>
    <row r="44" spans="1:8" s="2" customFormat="1">
      <c r="A44" s="10">
        <f>ROW(A44)-ROW($A$6)</f>
        <v>38</v>
      </c>
      <c r="B44" s="8" t="s">
        <v>48</v>
      </c>
      <c r="C44" s="10">
        <v>2</v>
      </c>
      <c r="D44" s="8"/>
      <c r="E44" s="8" t="s">
        <v>164</v>
      </c>
      <c r="F44" s="9" t="s">
        <v>230</v>
      </c>
      <c r="G44" s="8" t="s">
        <v>287</v>
      </c>
      <c r="H44" s="16" t="s">
        <v>361</v>
      </c>
    </row>
    <row r="45" spans="1:8" s="2" customFormat="1" ht="24.6">
      <c r="A45" s="5">
        <f>ROW(A45)-ROW($A$6)</f>
        <v>39</v>
      </c>
      <c r="B45" s="6" t="s">
        <v>49</v>
      </c>
      <c r="C45" s="5">
        <v>3</v>
      </c>
      <c r="D45" s="6"/>
      <c r="E45" s="6" t="s">
        <v>165</v>
      </c>
      <c r="F45" s="7" t="s">
        <v>230</v>
      </c>
      <c r="G45" s="6" t="s">
        <v>288</v>
      </c>
      <c r="H45" s="15" t="s">
        <v>362</v>
      </c>
    </row>
    <row r="46" spans="1:8" s="2" customFormat="1">
      <c r="A46" s="10">
        <f>ROW(A46)-ROW($A$6)</f>
        <v>40</v>
      </c>
      <c r="B46" s="8" t="s">
        <v>50</v>
      </c>
      <c r="C46" s="10">
        <v>1</v>
      </c>
      <c r="D46" s="8"/>
      <c r="E46" s="8" t="s">
        <v>166</v>
      </c>
      <c r="F46" s="9" t="s">
        <v>232</v>
      </c>
      <c r="G46" s="8" t="s">
        <v>289</v>
      </c>
      <c r="H46" s="16" t="s">
        <v>363</v>
      </c>
    </row>
    <row r="47" spans="1:8" s="2" customFormat="1">
      <c r="A47" s="5">
        <f>ROW(A47)-ROW($A$6)</f>
        <v>41</v>
      </c>
      <c r="B47" s="6" t="s">
        <v>51</v>
      </c>
      <c r="C47" s="5">
        <v>1</v>
      </c>
      <c r="D47" s="6" t="s">
        <v>118</v>
      </c>
      <c r="E47" s="6" t="s">
        <v>167</v>
      </c>
      <c r="F47" s="7" t="s">
        <v>212</v>
      </c>
      <c r="G47" s="6" t="s">
        <v>290</v>
      </c>
      <c r="H47" s="15" t="s">
        <v>364</v>
      </c>
    </row>
    <row r="48" spans="1:8" s="2" customFormat="1">
      <c r="A48" s="10">
        <f>ROW(A48)-ROW($A$6)</f>
        <v>42</v>
      </c>
      <c r="B48" s="8" t="s">
        <v>52</v>
      </c>
      <c r="C48" s="10">
        <v>1</v>
      </c>
      <c r="D48" s="8"/>
      <c r="E48" s="8" t="s">
        <v>168</v>
      </c>
      <c r="F48" s="9" t="s">
        <v>215</v>
      </c>
      <c r="G48" s="8" t="s">
        <v>291</v>
      </c>
      <c r="H48" s="16" t="s">
        <v>339</v>
      </c>
    </row>
    <row r="49" spans="1:8" s="2" customFormat="1" ht="24.6">
      <c r="A49" s="5">
        <f>ROW(A49)-ROW($A$6)</f>
        <v>43</v>
      </c>
      <c r="B49" s="6" t="s">
        <v>53</v>
      </c>
      <c r="C49" s="5">
        <v>1</v>
      </c>
      <c r="D49" s="6"/>
      <c r="E49" s="6" t="s">
        <v>169</v>
      </c>
      <c r="F49" s="7" t="s">
        <v>233</v>
      </c>
      <c r="G49" s="6"/>
      <c r="H49" s="15" t="s">
        <v>365</v>
      </c>
    </row>
    <row r="50" spans="1:8" s="2" customFormat="1">
      <c r="A50" s="10">
        <f>ROW(A50)-ROW($A$6)</f>
        <v>44</v>
      </c>
      <c r="B50" s="8" t="s">
        <v>54</v>
      </c>
      <c r="C50" s="10">
        <v>1</v>
      </c>
      <c r="D50" s="8"/>
      <c r="E50" s="8" t="s">
        <v>170</v>
      </c>
      <c r="F50" s="9" t="s">
        <v>234</v>
      </c>
      <c r="G50" s="8" t="s">
        <v>292</v>
      </c>
      <c r="H50" s="16" t="s">
        <v>366</v>
      </c>
    </row>
    <row r="51" spans="1:8" s="2" customFormat="1">
      <c r="A51" s="5">
        <f>ROW(A51)-ROW($A$6)</f>
        <v>45</v>
      </c>
      <c r="B51" s="6" t="s">
        <v>55</v>
      </c>
      <c r="C51" s="5">
        <v>1</v>
      </c>
      <c r="D51" s="6" t="s">
        <v>119</v>
      </c>
      <c r="E51" s="6" t="s">
        <v>171</v>
      </c>
      <c r="F51" s="7" t="s">
        <v>219</v>
      </c>
      <c r="G51" s="6" t="s">
        <v>293</v>
      </c>
      <c r="H51" s="15" t="s">
        <v>367</v>
      </c>
    </row>
    <row r="52" spans="1:8" s="2" customFormat="1" ht="24.6">
      <c r="A52" s="10">
        <f>ROW(A52)-ROW($A$6)</f>
        <v>46</v>
      </c>
      <c r="B52" s="8" t="s">
        <v>56</v>
      </c>
      <c r="C52" s="10">
        <v>1</v>
      </c>
      <c r="D52" s="8">
        <v>0</v>
      </c>
      <c r="E52" s="8" t="s">
        <v>172</v>
      </c>
      <c r="F52" s="9" t="s">
        <v>235</v>
      </c>
      <c r="G52" s="8" t="s">
        <v>294</v>
      </c>
      <c r="H52" s="16" t="s">
        <v>338</v>
      </c>
    </row>
    <row r="53" spans="1:8" s="2" customFormat="1" ht="24.6">
      <c r="A53" s="5">
        <f>ROW(A53)-ROW($A$6)</f>
        <v>47</v>
      </c>
      <c r="B53" s="6" t="s">
        <v>57</v>
      </c>
      <c r="C53" s="5">
        <v>4</v>
      </c>
      <c r="D53" s="6" t="s">
        <v>120</v>
      </c>
      <c r="E53" s="6" t="s">
        <v>173</v>
      </c>
      <c r="F53" s="7" t="s">
        <v>232</v>
      </c>
      <c r="G53" s="6" t="s">
        <v>295</v>
      </c>
      <c r="H53" s="15" t="s">
        <v>342</v>
      </c>
    </row>
    <row r="54" spans="1:8" s="2" customFormat="1" ht="24.6">
      <c r="A54" s="10">
        <f>ROW(A54)-ROW($A$6)</f>
        <v>48</v>
      </c>
      <c r="B54" s="8" t="s">
        <v>58</v>
      </c>
      <c r="C54" s="10">
        <v>6</v>
      </c>
      <c r="D54" s="8">
        <v>0</v>
      </c>
      <c r="E54" s="8" t="s">
        <v>174</v>
      </c>
      <c r="F54" s="9" t="s">
        <v>232</v>
      </c>
      <c r="G54" s="8" t="s">
        <v>296</v>
      </c>
      <c r="H54" s="16" t="s">
        <v>339</v>
      </c>
    </row>
    <row r="55" spans="1:8" s="2" customFormat="1">
      <c r="A55" s="5">
        <f>ROW(A55)-ROW($A$6)</f>
        <v>49</v>
      </c>
      <c r="B55" s="6" t="s">
        <v>59</v>
      </c>
      <c r="C55" s="5">
        <v>1</v>
      </c>
      <c r="D55" s="6" t="s">
        <v>121</v>
      </c>
      <c r="E55" s="6" t="s">
        <v>175</v>
      </c>
      <c r="F55" s="7" t="s">
        <v>236</v>
      </c>
      <c r="G55" s="6" t="s">
        <v>297</v>
      </c>
      <c r="H55" s="15" t="s">
        <v>339</v>
      </c>
    </row>
    <row r="56" spans="1:8" s="2" customFormat="1">
      <c r="A56" s="10">
        <f>ROW(A56)-ROW($A$6)</f>
        <v>50</v>
      </c>
      <c r="B56" s="8" t="s">
        <v>60</v>
      </c>
      <c r="C56" s="10">
        <v>1</v>
      </c>
      <c r="D56" s="8" t="s">
        <v>122</v>
      </c>
      <c r="E56" s="8" t="s">
        <v>176</v>
      </c>
      <c r="F56" s="9" t="s">
        <v>237</v>
      </c>
      <c r="G56" s="8" t="s">
        <v>298</v>
      </c>
      <c r="H56" s="16" t="s">
        <v>339</v>
      </c>
    </row>
    <row r="57" spans="1:8" s="2" customFormat="1">
      <c r="A57" s="5">
        <f>ROW(A57)-ROW($A$6)</f>
        <v>51</v>
      </c>
      <c r="B57" s="6" t="s">
        <v>61</v>
      </c>
      <c r="C57" s="5">
        <v>1</v>
      </c>
      <c r="D57" s="6" t="s">
        <v>123</v>
      </c>
      <c r="E57" s="6" t="s">
        <v>177</v>
      </c>
      <c r="F57" s="7" t="s">
        <v>236</v>
      </c>
      <c r="G57" s="6" t="s">
        <v>299</v>
      </c>
      <c r="H57" s="15" t="s">
        <v>339</v>
      </c>
    </row>
    <row r="58" spans="1:8" s="2" customFormat="1">
      <c r="A58" s="10">
        <f>ROW(A58)-ROW($A$6)</f>
        <v>52</v>
      </c>
      <c r="B58" s="8" t="s">
        <v>62</v>
      </c>
      <c r="C58" s="10">
        <v>4</v>
      </c>
      <c r="D58" s="8" t="s">
        <v>124</v>
      </c>
      <c r="E58" s="8" t="s">
        <v>178</v>
      </c>
      <c r="F58" s="9" t="s">
        <v>237</v>
      </c>
      <c r="G58" s="8" t="s">
        <v>300</v>
      </c>
      <c r="H58" s="16" t="s">
        <v>339</v>
      </c>
    </row>
    <row r="59" spans="1:8" s="2" customFormat="1" ht="24.6">
      <c r="A59" s="5">
        <f>ROW(A59)-ROW($A$6)</f>
        <v>53</v>
      </c>
      <c r="B59" s="6" t="s">
        <v>63</v>
      </c>
      <c r="C59" s="5">
        <v>6</v>
      </c>
      <c r="D59" s="6" t="s">
        <v>125</v>
      </c>
      <c r="E59" s="6" t="s">
        <v>179</v>
      </c>
      <c r="F59" s="7" t="s">
        <v>237</v>
      </c>
      <c r="G59" s="6" t="s">
        <v>301</v>
      </c>
      <c r="H59" s="15" t="s">
        <v>342</v>
      </c>
    </row>
    <row r="60" spans="1:8" s="2" customFormat="1" ht="24.6">
      <c r="A60" s="10">
        <f>ROW(A60)-ROW($A$6)</f>
        <v>54</v>
      </c>
      <c r="B60" s="8" t="s">
        <v>64</v>
      </c>
      <c r="C60" s="10">
        <v>2</v>
      </c>
      <c r="D60" s="8">
        <v>10</v>
      </c>
      <c r="E60" s="8" t="s">
        <v>180</v>
      </c>
      <c r="F60" s="9" t="s">
        <v>238</v>
      </c>
      <c r="G60" s="8" t="s">
        <v>302</v>
      </c>
      <c r="H60" s="16" t="s">
        <v>342</v>
      </c>
    </row>
    <row r="61" spans="1:8" s="2" customFormat="1" ht="24.6">
      <c r="A61" s="5">
        <f>ROW(A61)-ROW($A$6)</f>
        <v>55</v>
      </c>
      <c r="B61" s="6" t="s">
        <v>65</v>
      </c>
      <c r="C61" s="5">
        <v>2</v>
      </c>
      <c r="D61" s="6">
        <v>100</v>
      </c>
      <c r="E61" s="6" t="s">
        <v>181</v>
      </c>
      <c r="F61" s="7" t="s">
        <v>238</v>
      </c>
      <c r="G61" s="6" t="s">
        <v>303</v>
      </c>
      <c r="H61" s="15" t="s">
        <v>342</v>
      </c>
    </row>
    <row r="62" spans="1:8" s="2" customFormat="1">
      <c r="A62" s="10">
        <f>ROW(A62)-ROW($A$6)</f>
        <v>56</v>
      </c>
      <c r="B62" s="8" t="s">
        <v>66</v>
      </c>
      <c r="C62" s="10">
        <v>1</v>
      </c>
      <c r="D62" s="8" t="s">
        <v>120</v>
      </c>
      <c r="E62" s="8" t="s">
        <v>182</v>
      </c>
      <c r="F62" s="9" t="s">
        <v>237</v>
      </c>
      <c r="G62" s="8" t="s">
        <v>304</v>
      </c>
      <c r="H62" s="16" t="s">
        <v>342</v>
      </c>
    </row>
    <row r="63" spans="1:8" s="2" customFormat="1" ht="24.6">
      <c r="A63" s="5">
        <f>ROW(A63)-ROW($A$6)</f>
        <v>57</v>
      </c>
      <c r="B63" s="6" t="s">
        <v>67</v>
      </c>
      <c r="C63" s="5">
        <v>4</v>
      </c>
      <c r="D63" s="6">
        <v>100</v>
      </c>
      <c r="E63" s="6" t="s">
        <v>183</v>
      </c>
      <c r="F63" s="7" t="s">
        <v>239</v>
      </c>
      <c r="G63" s="6" t="s">
        <v>305</v>
      </c>
      <c r="H63" s="15" t="s">
        <v>339</v>
      </c>
    </row>
    <row r="64" spans="1:8" s="2" customFormat="1" ht="24.6">
      <c r="A64" s="10">
        <f>ROW(A64)-ROW($A$6)</f>
        <v>58</v>
      </c>
      <c r="B64" s="8" t="s">
        <v>68</v>
      </c>
      <c r="C64" s="10">
        <v>1</v>
      </c>
      <c r="D64" s="8" t="s">
        <v>126</v>
      </c>
      <c r="E64" s="8" t="s">
        <v>184</v>
      </c>
      <c r="F64" s="9" t="s">
        <v>240</v>
      </c>
      <c r="G64" s="8" t="s">
        <v>306</v>
      </c>
      <c r="H64" s="16" t="s">
        <v>368</v>
      </c>
    </row>
    <row r="65" spans="1:8" s="2" customFormat="1" ht="24.6">
      <c r="A65" s="5">
        <f>ROW(A65)-ROW($A$6)</f>
        <v>59</v>
      </c>
      <c r="B65" s="6" t="s">
        <v>69</v>
      </c>
      <c r="C65" s="5">
        <v>1</v>
      </c>
      <c r="D65" s="6">
        <v>500</v>
      </c>
      <c r="E65" s="6" t="s">
        <v>185</v>
      </c>
      <c r="F65" s="7" t="s">
        <v>241</v>
      </c>
      <c r="G65" s="6" t="s">
        <v>307</v>
      </c>
      <c r="H65" s="15" t="s">
        <v>339</v>
      </c>
    </row>
    <row r="66" spans="1:8" s="2" customFormat="1">
      <c r="A66" s="10">
        <f>ROW(A66)-ROW($A$6)</f>
        <v>60</v>
      </c>
      <c r="B66" s="8" t="s">
        <v>70</v>
      </c>
      <c r="C66" s="10">
        <v>3</v>
      </c>
      <c r="D66" s="8" t="s">
        <v>127</v>
      </c>
      <c r="E66" s="8" t="s">
        <v>186</v>
      </c>
      <c r="F66" s="9" t="s">
        <v>242</v>
      </c>
      <c r="G66" s="8" t="s">
        <v>308</v>
      </c>
      <c r="H66" s="16" t="s">
        <v>339</v>
      </c>
    </row>
    <row r="67" spans="1:8" s="2" customFormat="1">
      <c r="A67" s="5">
        <f>ROW(A67)-ROW($A$6)</f>
        <v>61</v>
      </c>
      <c r="B67" s="6" t="s">
        <v>71</v>
      </c>
      <c r="C67" s="5">
        <v>2</v>
      </c>
      <c r="D67" s="6">
        <v>470</v>
      </c>
      <c r="E67" s="6" t="s">
        <v>187</v>
      </c>
      <c r="F67" s="7" t="s">
        <v>242</v>
      </c>
      <c r="G67" s="6" t="s">
        <v>309</v>
      </c>
      <c r="H67" s="15" t="s">
        <v>339</v>
      </c>
    </row>
    <row r="68" spans="1:8" s="2" customFormat="1">
      <c r="A68" s="10">
        <f>ROW(A68)-ROW($A$6)</f>
        <v>62</v>
      </c>
      <c r="B68" s="8" t="s">
        <v>72</v>
      </c>
      <c r="C68" s="10">
        <v>1</v>
      </c>
      <c r="D68" s="8">
        <v>680</v>
      </c>
      <c r="E68" s="8" t="s">
        <v>188</v>
      </c>
      <c r="F68" s="9" t="s">
        <v>237</v>
      </c>
      <c r="G68" s="8" t="s">
        <v>310</v>
      </c>
      <c r="H68" s="16" t="s">
        <v>342</v>
      </c>
    </row>
    <row r="69" spans="1:8" s="2" customFormat="1">
      <c r="A69" s="5">
        <f>ROW(A69)-ROW($A$6)</f>
        <v>63</v>
      </c>
      <c r="B69" s="6" t="s">
        <v>73</v>
      </c>
      <c r="C69" s="5">
        <v>1</v>
      </c>
      <c r="D69" s="6" t="s">
        <v>128</v>
      </c>
      <c r="E69" s="6" t="s">
        <v>189</v>
      </c>
      <c r="F69" s="7" t="s">
        <v>237</v>
      </c>
      <c r="G69" s="6" t="s">
        <v>311</v>
      </c>
      <c r="H69" s="15" t="s">
        <v>339</v>
      </c>
    </row>
    <row r="70" spans="1:8" s="2" customFormat="1">
      <c r="A70" s="10">
        <f>ROW(A70)-ROW($A$6)</f>
        <v>64</v>
      </c>
      <c r="B70" s="8" t="s">
        <v>74</v>
      </c>
      <c r="C70" s="10">
        <v>1</v>
      </c>
      <c r="D70" s="8">
        <v>0</v>
      </c>
      <c r="E70" s="8" t="s">
        <v>190</v>
      </c>
      <c r="F70" s="9" t="s">
        <v>237</v>
      </c>
      <c r="G70" s="8" t="s">
        <v>312</v>
      </c>
      <c r="H70" s="16" t="s">
        <v>340</v>
      </c>
    </row>
    <row r="71" spans="1:8" s="2" customFormat="1" ht="24.6">
      <c r="A71" s="5">
        <f>ROW(A71)-ROW($A$6)</f>
        <v>65</v>
      </c>
      <c r="B71" s="6" t="s">
        <v>75</v>
      </c>
      <c r="C71" s="5">
        <v>4</v>
      </c>
      <c r="D71" s="6">
        <v>330</v>
      </c>
      <c r="E71" s="6" t="s">
        <v>191</v>
      </c>
      <c r="F71" s="7" t="s">
        <v>242</v>
      </c>
      <c r="G71" s="6" t="s">
        <v>313</v>
      </c>
      <c r="H71" s="15" t="s">
        <v>339</v>
      </c>
    </row>
    <row r="72" spans="1:8" s="2" customFormat="1">
      <c r="A72" s="10">
        <f>ROW(A72)-ROW($A$6)</f>
        <v>66</v>
      </c>
      <c r="B72" s="8" t="s">
        <v>76</v>
      </c>
      <c r="C72" s="10">
        <v>1</v>
      </c>
      <c r="D72" s="8" t="s">
        <v>129</v>
      </c>
      <c r="E72" s="8" t="s">
        <v>192</v>
      </c>
      <c r="F72" s="9" t="s">
        <v>243</v>
      </c>
      <c r="G72" s="8" t="s">
        <v>314</v>
      </c>
      <c r="H72" s="16" t="s">
        <v>369</v>
      </c>
    </row>
    <row r="73" spans="1:8" s="2" customFormat="1">
      <c r="A73" s="5">
        <f>ROW(A73)-ROW($A$6)</f>
        <v>67</v>
      </c>
      <c r="B73" s="6" t="s">
        <v>77</v>
      </c>
      <c r="C73" s="5">
        <v>2</v>
      </c>
      <c r="D73" s="6" t="s">
        <v>130</v>
      </c>
      <c r="E73" s="6" t="s">
        <v>193</v>
      </c>
      <c r="F73" s="7" t="s">
        <v>236</v>
      </c>
      <c r="G73" s="6" t="s">
        <v>315</v>
      </c>
      <c r="H73" s="15" t="s">
        <v>339</v>
      </c>
    </row>
    <row r="74" spans="1:8" s="2" customFormat="1">
      <c r="A74" s="10">
        <f>ROW(A74)-ROW($A$6)</f>
        <v>68</v>
      </c>
      <c r="B74" s="8" t="s">
        <v>78</v>
      </c>
      <c r="C74" s="10">
        <v>1</v>
      </c>
      <c r="D74" s="8" t="s">
        <v>124</v>
      </c>
      <c r="E74" s="8" t="s">
        <v>194</v>
      </c>
      <c r="F74" s="9" t="s">
        <v>232</v>
      </c>
      <c r="G74" s="8" t="s">
        <v>316</v>
      </c>
      <c r="H74" s="16" t="s">
        <v>342</v>
      </c>
    </row>
    <row r="75" spans="1:8" s="2" customFormat="1">
      <c r="A75" s="5">
        <f>ROW(A75)-ROW($A$6)</f>
        <v>69</v>
      </c>
      <c r="B75" s="6" t="s">
        <v>79</v>
      </c>
      <c r="C75" s="5">
        <v>1</v>
      </c>
      <c r="D75" s="6" t="s">
        <v>131</v>
      </c>
      <c r="E75" s="6" t="s">
        <v>195</v>
      </c>
      <c r="F75" s="7" t="s">
        <v>236</v>
      </c>
      <c r="G75" s="6" t="s">
        <v>317</v>
      </c>
      <c r="H75" s="15" t="s">
        <v>342</v>
      </c>
    </row>
    <row r="76" spans="1:8" s="2" customFormat="1">
      <c r="A76" s="10">
        <f>ROW(A76)-ROW($A$6)</f>
        <v>70</v>
      </c>
      <c r="B76" s="8" t="s">
        <v>80</v>
      </c>
      <c r="C76" s="10">
        <v>2</v>
      </c>
      <c r="D76" s="8"/>
      <c r="E76" s="8">
        <v>434121025816</v>
      </c>
      <c r="F76" s="9" t="s">
        <v>216</v>
      </c>
      <c r="G76" s="8" t="s">
        <v>318</v>
      </c>
      <c r="H76" s="16" t="s">
        <v>370</v>
      </c>
    </row>
    <row r="77" spans="1:8" s="2" customFormat="1" ht="147.6">
      <c r="A77" s="5">
        <f>ROW(A77)-ROW($A$6)</f>
        <v>71</v>
      </c>
      <c r="B77" s="6" t="s">
        <v>81</v>
      </c>
      <c r="C77" s="5">
        <v>24</v>
      </c>
      <c r="D77" s="6" t="s">
        <v>132</v>
      </c>
      <c r="E77" s="6" t="s">
        <v>196</v>
      </c>
      <c r="F77" s="7" t="s">
        <v>230</v>
      </c>
      <c r="G77" s="6" t="s">
        <v>319</v>
      </c>
      <c r="H77" s="15" t="s">
        <v>371</v>
      </c>
    </row>
    <row r="78" spans="1:8" s="2" customFormat="1">
      <c r="A78" s="10">
        <f>ROW(A78)-ROW($A$6)</f>
        <v>72</v>
      </c>
      <c r="B78" s="8" t="s">
        <v>82</v>
      </c>
      <c r="C78" s="10">
        <v>1</v>
      </c>
      <c r="D78" s="8"/>
      <c r="E78" s="8" t="s">
        <v>197</v>
      </c>
      <c r="F78" s="9" t="s">
        <v>244</v>
      </c>
      <c r="G78" s="8" t="s">
        <v>320</v>
      </c>
      <c r="H78" s="16" t="s">
        <v>372</v>
      </c>
    </row>
    <row r="79" spans="1:8" s="2" customFormat="1" ht="24.6">
      <c r="A79" s="5">
        <f>ROW(A79)-ROW($A$6)</f>
        <v>73</v>
      </c>
      <c r="B79" s="6" t="s">
        <v>83</v>
      </c>
      <c r="C79" s="5">
        <v>2</v>
      </c>
      <c r="D79" s="6"/>
      <c r="E79" s="6">
        <v>5005</v>
      </c>
      <c r="F79" s="7" t="s">
        <v>227</v>
      </c>
      <c r="G79" s="6" t="s">
        <v>321</v>
      </c>
      <c r="H79" s="15" t="s">
        <v>373</v>
      </c>
    </row>
    <row r="80" spans="1:8" s="2" customFormat="1" ht="24.6">
      <c r="A80" s="10">
        <f>ROW(A80)-ROW($A$6)</f>
        <v>74</v>
      </c>
      <c r="B80" s="8" t="s">
        <v>84</v>
      </c>
      <c r="C80" s="10">
        <v>5</v>
      </c>
      <c r="D80" s="8"/>
      <c r="E80" s="8">
        <v>5001</v>
      </c>
      <c r="F80" s="9" t="s">
        <v>227</v>
      </c>
      <c r="G80" s="8" t="s">
        <v>322</v>
      </c>
      <c r="H80" s="16" t="s">
        <v>374</v>
      </c>
    </row>
    <row r="81" spans="1:8" s="2" customFormat="1" ht="24.6">
      <c r="A81" s="5">
        <f>ROW(A81)-ROW($A$6)</f>
        <v>75</v>
      </c>
      <c r="B81" s="6" t="s">
        <v>85</v>
      </c>
      <c r="C81" s="5">
        <v>2</v>
      </c>
      <c r="D81" s="6"/>
      <c r="E81" s="6">
        <v>5009</v>
      </c>
      <c r="F81" s="7" t="s">
        <v>245</v>
      </c>
      <c r="G81" s="6" t="s">
        <v>323</v>
      </c>
      <c r="H81" s="15" t="s">
        <v>375</v>
      </c>
    </row>
    <row r="82" spans="1:8" s="2" customFormat="1" ht="36.9">
      <c r="A82" s="10">
        <f>ROW(A82)-ROW($A$6)</f>
        <v>76</v>
      </c>
      <c r="B82" s="8" t="s">
        <v>86</v>
      </c>
      <c r="C82" s="10">
        <v>5</v>
      </c>
      <c r="D82" s="8"/>
      <c r="E82" s="8">
        <v>5000</v>
      </c>
      <c r="F82" s="9" t="s">
        <v>227</v>
      </c>
      <c r="G82" s="8" t="s">
        <v>324</v>
      </c>
      <c r="H82" s="16" t="s">
        <v>376</v>
      </c>
    </row>
    <row r="83" spans="1:8" s="2" customFormat="1" ht="24.6">
      <c r="A83" s="5">
        <f>ROW(A83)-ROW($A$6)</f>
        <v>77</v>
      </c>
      <c r="B83" s="6" t="s">
        <v>87</v>
      </c>
      <c r="C83" s="5">
        <v>4</v>
      </c>
      <c r="D83" s="6"/>
      <c r="E83" s="6" t="s">
        <v>198</v>
      </c>
      <c r="F83" s="7" t="s">
        <v>246</v>
      </c>
      <c r="G83" s="6" t="s">
        <v>325</v>
      </c>
      <c r="H83" s="15" t="s">
        <v>377</v>
      </c>
    </row>
    <row r="84" spans="1:8" s="2" customFormat="1" ht="24.6">
      <c r="A84" s="10">
        <f>ROW(A84)-ROW($A$6)</f>
        <v>78</v>
      </c>
      <c r="B84" s="8" t="s">
        <v>88</v>
      </c>
      <c r="C84" s="10">
        <v>1</v>
      </c>
      <c r="D84" s="8"/>
      <c r="E84" s="8">
        <v>5006</v>
      </c>
      <c r="F84" s="9" t="s">
        <v>245</v>
      </c>
      <c r="G84" s="8" t="s">
        <v>326</v>
      </c>
      <c r="H84" s="16" t="s">
        <v>378</v>
      </c>
    </row>
    <row r="85" spans="1:8" s="2" customFormat="1" ht="24.6">
      <c r="A85" s="5">
        <f>ROW(A85)-ROW($A$6)</f>
        <v>79</v>
      </c>
      <c r="B85" s="6" t="s">
        <v>89</v>
      </c>
      <c r="C85" s="5">
        <v>4</v>
      </c>
      <c r="D85" s="6"/>
      <c r="E85" s="6" t="s">
        <v>199</v>
      </c>
      <c r="F85" s="7" t="s">
        <v>247</v>
      </c>
      <c r="G85" s="6" t="s">
        <v>327</v>
      </c>
      <c r="H85" s="15" t="s">
        <v>379</v>
      </c>
    </row>
    <row r="86" spans="1:8" s="2" customFormat="1" ht="24.6">
      <c r="A86" s="10">
        <f>ROW(A86)-ROW($A$6)</f>
        <v>80</v>
      </c>
      <c r="B86" s="8" t="s">
        <v>90</v>
      </c>
      <c r="C86" s="10">
        <v>1</v>
      </c>
      <c r="D86" s="8"/>
      <c r="E86" s="8" t="s">
        <v>200</v>
      </c>
      <c r="F86" s="9" t="s">
        <v>248</v>
      </c>
      <c r="G86" s="8" t="s">
        <v>328</v>
      </c>
      <c r="H86" s="16" t="s">
        <v>380</v>
      </c>
    </row>
    <row r="87" spans="1:8" s="2" customFormat="1" ht="24.6">
      <c r="A87" s="5">
        <f>ROW(A87)-ROW($A$6)</f>
        <v>81</v>
      </c>
      <c r="B87" s="6" t="s">
        <v>91</v>
      </c>
      <c r="C87" s="5">
        <v>1</v>
      </c>
      <c r="D87" s="6"/>
      <c r="E87" s="6" t="s">
        <v>201</v>
      </c>
      <c r="F87" s="7" t="s">
        <v>247</v>
      </c>
      <c r="G87" s="6" t="s">
        <v>329</v>
      </c>
      <c r="H87" s="15" t="s">
        <v>381</v>
      </c>
    </row>
    <row r="88" spans="1:8" s="2" customFormat="1" ht="24.6">
      <c r="A88" s="10">
        <f>ROW(A88)-ROW($A$6)</f>
        <v>82</v>
      </c>
      <c r="B88" s="8" t="s">
        <v>92</v>
      </c>
      <c r="C88" s="10">
        <v>1</v>
      </c>
      <c r="D88" s="8"/>
      <c r="E88" s="8" t="s">
        <v>202</v>
      </c>
      <c r="F88" s="9" t="s">
        <v>247</v>
      </c>
      <c r="G88" s="8" t="s">
        <v>330</v>
      </c>
      <c r="H88" s="16" t="s">
        <v>382</v>
      </c>
    </row>
    <row r="89" spans="1:8" s="2" customFormat="1" ht="24.6">
      <c r="A89" s="5">
        <f>ROW(A89)-ROW($A$6)</f>
        <v>83</v>
      </c>
      <c r="B89" s="6" t="s">
        <v>93</v>
      </c>
      <c r="C89" s="5">
        <v>1</v>
      </c>
      <c r="D89" s="6"/>
      <c r="E89" s="6" t="s">
        <v>203</v>
      </c>
      <c r="F89" s="7" t="s">
        <v>247</v>
      </c>
      <c r="G89" s="6" t="s">
        <v>331</v>
      </c>
      <c r="H89" s="15" t="s">
        <v>383</v>
      </c>
    </row>
    <row r="90" spans="1:8" s="2" customFormat="1">
      <c r="A90" s="10">
        <f>ROW(A90)-ROW($A$6)</f>
        <v>84</v>
      </c>
      <c r="B90" s="8" t="s">
        <v>94</v>
      </c>
      <c r="C90" s="10">
        <v>2</v>
      </c>
      <c r="D90" s="8"/>
      <c r="E90" s="8" t="s">
        <v>204</v>
      </c>
      <c r="F90" s="9" t="s">
        <v>247</v>
      </c>
      <c r="G90" s="8" t="s">
        <v>332</v>
      </c>
      <c r="H90" s="16" t="s">
        <v>384</v>
      </c>
    </row>
    <row r="91" spans="1:8" s="2" customFormat="1" ht="24.6">
      <c r="A91" s="5">
        <f>ROW(A91)-ROW($A$6)</f>
        <v>85</v>
      </c>
      <c r="B91" s="6" t="s">
        <v>95</v>
      </c>
      <c r="C91" s="5">
        <v>1</v>
      </c>
      <c r="D91" s="6"/>
      <c r="E91" s="6" t="s">
        <v>205</v>
      </c>
      <c r="F91" s="7" t="s">
        <v>247</v>
      </c>
      <c r="G91" s="6" t="s">
        <v>333</v>
      </c>
      <c r="H91" s="15" t="s">
        <v>383</v>
      </c>
    </row>
    <row r="92" spans="1:8" s="2" customFormat="1" ht="24.6">
      <c r="A92" s="10">
        <f>ROW(A92)-ROW($A$6)</f>
        <v>86</v>
      </c>
      <c r="B92" s="8" t="s">
        <v>96</v>
      </c>
      <c r="C92" s="10">
        <v>1</v>
      </c>
      <c r="D92" s="8"/>
      <c r="E92" s="8" t="s">
        <v>206</v>
      </c>
      <c r="F92" s="9" t="s">
        <v>247</v>
      </c>
      <c r="G92" s="8" t="s">
        <v>334</v>
      </c>
      <c r="H92" s="16" t="s">
        <v>385</v>
      </c>
    </row>
    <row r="93" spans="1:8" s="2" customFormat="1" ht="24.6">
      <c r="A93" s="5">
        <f>ROW(A93)-ROW($A$6)</f>
        <v>87</v>
      </c>
      <c r="B93" s="6" t="s">
        <v>97</v>
      </c>
      <c r="C93" s="5">
        <v>1</v>
      </c>
      <c r="D93" s="6"/>
      <c r="E93" s="6" t="s">
        <v>207</v>
      </c>
      <c r="F93" s="7" t="s">
        <v>247</v>
      </c>
      <c r="G93" s="6" t="s">
        <v>335</v>
      </c>
      <c r="H93" s="15" t="s">
        <v>383</v>
      </c>
    </row>
    <row r="94" spans="1:8" s="2" customFormat="1">
      <c r="A94" s="10">
        <f>ROW(A94)-ROW($A$6)</f>
        <v>88</v>
      </c>
      <c r="B94" s="8" t="s">
        <v>98</v>
      </c>
      <c r="C94" s="10">
        <v>1</v>
      </c>
      <c r="D94" s="8"/>
      <c r="E94" s="8" t="s">
        <v>208</v>
      </c>
      <c r="F94" s="9" t="s">
        <v>215</v>
      </c>
      <c r="G94" s="8" t="s">
        <v>336</v>
      </c>
      <c r="H94" s="16" t="s">
        <v>386</v>
      </c>
    </row>
    <row r="95" spans="1:8" ht="16.5" customHeight="1">
      <c r="B95"/>
    </row>
  </sheetData>
  <phoneticPr fontId="0" type="noConversion"/>
  <conditionalFormatting sqref="F7:F94">
    <cfRule type="containsText" dxfId="0" priority="1" stopIfTrue="1" operator="containsText" text=", ">
      <formula>NOT(ISERROR(SEARCH(", ",F7)))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George, Eldho</cp:lastModifiedBy>
  <cp:lastPrinted>2008-09-09T17:29:39Z</cp:lastPrinted>
  <dcterms:created xsi:type="dcterms:W3CDTF">2000-10-27T00:30:29Z</dcterms:created>
  <dcterms:modified xsi:type="dcterms:W3CDTF">2025-11-14T04:45:12Z</dcterms:modified>
</cp:coreProperties>
</file>